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b.com\Tibnor-Shares\000277\Sweden\Material Price (ZPRS, ZBPR)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93" i="6" l="1"/>
  <c r="D193" i="6"/>
  <c r="E193" i="6"/>
  <c r="F193" i="6"/>
  <c r="C193" i="4"/>
  <c r="D193" i="4"/>
  <c r="E193" i="4"/>
  <c r="F193" i="4"/>
  <c r="C192" i="4" l="1"/>
  <c r="C192" i="6" s="1"/>
  <c r="D192" i="4"/>
  <c r="D192" i="6" s="1"/>
  <c r="E192" i="4"/>
  <c r="E192" i="6" s="1"/>
  <c r="F192" i="4"/>
  <c r="F192" i="6" s="1"/>
  <c r="C191" i="4" l="1"/>
  <c r="C191" i="6" s="1"/>
  <c r="D191" i="4"/>
  <c r="D191" i="6" s="1"/>
  <c r="E191" i="4"/>
  <c r="E191" i="6" s="1"/>
  <c r="F191" i="4"/>
  <c r="F191" i="6" s="1"/>
  <c r="E190" i="6" l="1"/>
  <c r="C190" i="4"/>
  <c r="C190" i="6" s="1"/>
  <c r="D190" i="4"/>
  <c r="D190" i="6" s="1"/>
  <c r="E190" i="4"/>
  <c r="F190" i="4"/>
  <c r="F190" i="6" s="1"/>
  <c r="C189" i="4" l="1"/>
  <c r="C189" i="6" s="1"/>
  <c r="D189" i="4"/>
  <c r="D189" i="6" s="1"/>
  <c r="E189" i="4"/>
  <c r="E189" i="6" s="1"/>
  <c r="F189" i="4"/>
  <c r="F189" i="6" s="1"/>
  <c r="C187" i="4" l="1"/>
  <c r="C187" i="6" s="1"/>
  <c r="D187" i="4"/>
  <c r="D187" i="6" s="1"/>
  <c r="E187" i="4"/>
  <c r="E187" i="6" s="1"/>
  <c r="F187" i="4"/>
  <c r="F187" i="6" s="1"/>
  <c r="C188" i="4"/>
  <c r="C188" i="6" s="1"/>
  <c r="D188" i="4"/>
  <c r="D188" i="6" s="1"/>
  <c r="E188" i="4"/>
  <c r="E188" i="6" s="1"/>
  <c r="F188" i="4"/>
  <c r="F188" i="6" s="1"/>
  <c r="E186" i="6" l="1"/>
  <c r="C186" i="4"/>
  <c r="C186" i="6" s="1"/>
  <c r="D186" i="4"/>
  <c r="D186" i="6" s="1"/>
  <c r="E186" i="4"/>
  <c r="F186" i="4"/>
  <c r="F186" i="6" s="1"/>
  <c r="B2" i="2" l="1"/>
  <c r="B2" i="5"/>
  <c r="F1" i="6"/>
  <c r="F1" i="4"/>
  <c r="F1" i="5"/>
  <c r="C185" i="4" l="1"/>
  <c r="C185" i="6" s="1"/>
  <c r="D185" i="4"/>
  <c r="D185" i="6" s="1"/>
  <c r="E185" i="4"/>
  <c r="E185" i="6" s="1"/>
  <c r="F185" i="4"/>
  <c r="F185" i="6" s="1"/>
  <c r="F1" i="2"/>
  <c r="F3" i="2"/>
  <c r="E3" i="2"/>
  <c r="D3" i="2"/>
  <c r="C3" i="2"/>
  <c r="C184" i="4" l="1"/>
  <c r="C184" i="6" s="1"/>
  <c r="D184" i="4"/>
  <c r="D184" i="6" s="1"/>
  <c r="E184" i="4"/>
  <c r="E184" i="6" s="1"/>
  <c r="F184" i="4"/>
  <c r="F184" i="6" s="1"/>
  <c r="C182" i="4" l="1"/>
  <c r="C182" i="6" s="1"/>
  <c r="D182" i="4"/>
  <c r="D182" i="6" s="1"/>
  <c r="E182" i="4"/>
  <c r="E182" i="6" s="1"/>
  <c r="F182" i="4"/>
  <c r="F182" i="6" s="1"/>
  <c r="C183" i="4"/>
  <c r="C183" i="6" s="1"/>
  <c r="D183" i="4"/>
  <c r="D183" i="6" s="1"/>
  <c r="E183" i="4"/>
  <c r="E183" i="6" s="1"/>
  <c r="F183" i="4"/>
  <c r="F183" i="6" s="1"/>
  <c r="C181" i="4" l="1"/>
  <c r="C181" i="6" s="1"/>
  <c r="D181" i="4"/>
  <c r="D181" i="6" s="1"/>
  <c r="E181" i="4"/>
  <c r="E181" i="6" s="1"/>
  <c r="F181" i="4"/>
  <c r="F181" i="6" s="1"/>
  <c r="C180" i="4" l="1"/>
  <c r="C180" i="6" s="1"/>
  <c r="D180" i="4"/>
  <c r="D180" i="6" s="1"/>
  <c r="E180" i="4"/>
  <c r="E180" i="6" s="1"/>
  <c r="F180" i="4"/>
  <c r="F180" i="6" s="1"/>
  <c r="C179" i="4" l="1"/>
  <c r="C179" i="6" s="1"/>
  <c r="D179" i="4"/>
  <c r="D179" i="6" s="1"/>
  <c r="E179" i="4"/>
  <c r="E179" i="6" s="1"/>
  <c r="F179" i="4"/>
  <c r="F179" i="6" s="1"/>
  <c r="C178" i="4" l="1"/>
  <c r="C178" i="6" s="1"/>
  <c r="D178" i="4"/>
  <c r="D178" i="6" s="1"/>
  <c r="E178" i="4"/>
  <c r="E178" i="6" s="1"/>
  <c r="F178" i="4"/>
  <c r="F178" i="6" s="1"/>
  <c r="C177" i="4" l="1"/>
  <c r="C177" i="6" s="1"/>
  <c r="D177" i="4"/>
  <c r="D177" i="6" s="1"/>
  <c r="E177" i="4"/>
  <c r="E177" i="6" s="1"/>
  <c r="F177" i="4"/>
  <c r="F177" i="6" s="1"/>
  <c r="C176" i="4" l="1"/>
  <c r="C176" i="6" s="1"/>
  <c r="D176" i="4"/>
  <c r="D176" i="6" s="1"/>
  <c r="E176" i="4"/>
  <c r="E176" i="6" s="1"/>
  <c r="F176" i="4"/>
  <c r="F176" i="6" s="1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C173" i="4" l="1"/>
  <c r="C173" i="6" s="1"/>
  <c r="D173" i="4"/>
  <c r="D173" i="6" s="1"/>
  <c r="E173" i="4"/>
  <c r="E173" i="6" s="1"/>
  <c r="F173" i="4"/>
  <c r="F173" i="6" s="1"/>
  <c r="C172" i="4" l="1"/>
  <c r="C172" i="6" s="1"/>
  <c r="D172" i="4"/>
  <c r="D172" i="6" s="1"/>
  <c r="E172" i="4"/>
  <c r="E172" i="6" s="1"/>
  <c r="F172" i="4"/>
  <c r="F172" i="6" s="1"/>
  <c r="C171" i="4" l="1"/>
  <c r="C171" i="6" s="1"/>
  <c r="D171" i="4"/>
  <c r="D171" i="6" s="1"/>
  <c r="E171" i="4"/>
  <c r="E171" i="6" s="1"/>
  <c r="F171" i="4"/>
  <c r="F171" i="6" s="1"/>
  <c r="C169" i="4" l="1"/>
  <c r="C169" i="6" s="1"/>
  <c r="D169" i="4"/>
  <c r="D169" i="6" s="1"/>
  <c r="E169" i="4"/>
  <c r="E169" i="6" s="1"/>
  <c r="F169" i="4"/>
  <c r="F169" i="6" s="1"/>
  <c r="C170" i="4"/>
  <c r="C170" i="6" s="1"/>
  <c r="D170" i="4"/>
  <c r="D170" i="6" s="1"/>
  <c r="E170" i="4"/>
  <c r="E170" i="6" s="1"/>
  <c r="F170" i="4"/>
  <c r="F170" i="6" s="1"/>
  <c r="C168" i="4" l="1"/>
  <c r="C168" i="6" s="1"/>
  <c r="D168" i="4"/>
  <c r="D168" i="6" s="1"/>
  <c r="E168" i="4"/>
  <c r="E168" i="6" s="1"/>
  <c r="F168" i="4"/>
  <c r="F168" i="6" s="1"/>
  <c r="C167" i="4" l="1"/>
  <c r="C167" i="6" s="1"/>
  <c r="D167" i="4"/>
  <c r="D167" i="6" s="1"/>
  <c r="E167" i="4"/>
  <c r="E167" i="6" s="1"/>
  <c r="F167" i="4"/>
  <c r="F167" i="6" s="1"/>
  <c r="C166" i="4" l="1"/>
  <c r="C166" i="6" s="1"/>
  <c r="D166" i="4"/>
  <c r="D166" i="6" s="1"/>
  <c r="E166" i="4"/>
  <c r="E166" i="6" s="1"/>
  <c r="F166" i="4"/>
  <c r="F166" i="6" s="1"/>
  <c r="C165" i="4" l="1"/>
  <c r="C165" i="6" s="1"/>
  <c r="D165" i="4"/>
  <c r="D165" i="6" s="1"/>
  <c r="E165" i="4"/>
  <c r="E165" i="6" s="1"/>
  <c r="F165" i="4"/>
  <c r="F165" i="6" s="1"/>
  <c r="C164" i="4" l="1"/>
  <c r="C164" i="6" s="1"/>
  <c r="D164" i="4"/>
  <c r="D164" i="6" s="1"/>
  <c r="E164" i="4"/>
  <c r="E164" i="6" s="1"/>
  <c r="F164" i="4"/>
  <c r="F164" i="6" s="1"/>
  <c r="C163" i="4" l="1"/>
  <c r="C163" i="6" s="1"/>
  <c r="D163" i="4"/>
  <c r="D163" i="6" s="1"/>
  <c r="E163" i="4"/>
  <c r="E163" i="6" s="1"/>
  <c r="F163" i="4"/>
  <c r="F163" i="6" s="1"/>
  <c r="C162" i="4" l="1"/>
  <c r="C162" i="6" s="1"/>
  <c r="D162" i="4"/>
  <c r="D162" i="6" s="1"/>
  <c r="E162" i="4"/>
  <c r="E162" i="6" s="1"/>
  <c r="F162" i="4"/>
  <c r="F162" i="6" s="1"/>
  <c r="C161" i="4" l="1"/>
  <c r="C161" i="6" s="1"/>
  <c r="D161" i="4"/>
  <c r="D161" i="6" s="1"/>
  <c r="E161" i="4"/>
  <c r="E161" i="6" s="1"/>
  <c r="F161" i="4"/>
  <c r="F161" i="6" s="1"/>
  <c r="C160" i="4" l="1"/>
  <c r="C160" i="6" s="1"/>
  <c r="D160" i="4"/>
  <c r="D160" i="6" s="1"/>
  <c r="E160" i="4"/>
  <c r="E160" i="6" s="1"/>
  <c r="F160" i="4"/>
  <c r="F160" i="6" s="1"/>
  <c r="C158" i="4" l="1"/>
  <c r="C158" i="6" s="1"/>
  <c r="D158" i="4"/>
  <c r="D158" i="6" s="1"/>
  <c r="E158" i="4"/>
  <c r="E158" i="6" s="1"/>
  <c r="F158" i="4"/>
  <c r="F158" i="6" s="1"/>
  <c r="C159" i="4"/>
  <c r="C159" i="6" s="1"/>
  <c r="D159" i="4"/>
  <c r="D159" i="6" s="1"/>
  <c r="E159" i="4"/>
  <c r="E159" i="6" s="1"/>
  <c r="F159" i="4"/>
  <c r="F159" i="6" s="1"/>
  <c r="C156" i="4" l="1"/>
  <c r="C156" i="6" s="1"/>
  <c r="D156" i="4"/>
  <c r="D156" i="6" s="1"/>
  <c r="E156" i="4"/>
  <c r="E156" i="6" s="1"/>
  <c r="F156" i="4"/>
  <c r="F156" i="6" s="1"/>
  <c r="C157" i="4"/>
  <c r="C157" i="6" s="1"/>
  <c r="D157" i="4"/>
  <c r="D157" i="6" s="1"/>
  <c r="E157" i="4"/>
  <c r="E157" i="6" s="1"/>
  <c r="F157" i="4"/>
  <c r="F157" i="6" s="1"/>
  <c r="C155" i="4" l="1"/>
  <c r="C155" i="6" s="1"/>
  <c r="D155" i="4"/>
  <c r="D155" i="6" s="1"/>
  <c r="E155" i="4"/>
  <c r="E155" i="6" s="1"/>
  <c r="F155" i="4"/>
  <c r="F155" i="6" s="1"/>
  <c r="C154" i="4" l="1"/>
  <c r="C154" i="6" s="1"/>
  <c r="D154" i="4"/>
  <c r="D154" i="6" s="1"/>
  <c r="E154" i="4"/>
  <c r="E154" i="6" s="1"/>
  <c r="F154" i="4"/>
  <c r="F154" i="6" s="1"/>
  <c r="C153" i="4" l="1"/>
  <c r="C153" i="6" s="1"/>
  <c r="D153" i="4"/>
  <c r="D153" i="6" s="1"/>
  <c r="E153" i="4"/>
  <c r="E153" i="6" s="1"/>
  <c r="F153" i="4"/>
  <c r="F153" i="6" s="1"/>
  <c r="C152" i="4" l="1"/>
  <c r="C152" i="6" s="1"/>
  <c r="D152" i="4"/>
  <c r="D152" i="6" s="1"/>
  <c r="E152" i="4"/>
  <c r="E152" i="6" s="1"/>
  <c r="F152" i="4"/>
  <c r="F152" i="6" s="1"/>
  <c r="C151" i="4" l="1"/>
  <c r="C151" i="6" s="1"/>
  <c r="D151" i="4"/>
  <c r="D151" i="6" s="1"/>
  <c r="E151" i="4"/>
  <c r="E151" i="6" s="1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C144" i="4" l="1"/>
  <c r="C144" i="6" s="1"/>
  <c r="D144" i="4"/>
  <c r="D144" i="6" s="1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C142" i="4" l="1"/>
  <c r="C142" i="6" s="1"/>
  <c r="D142" i="4"/>
  <c r="D142" i="6" s="1"/>
  <c r="E142" i="4"/>
  <c r="E142" i="6" s="1"/>
  <c r="F142" i="4"/>
  <c r="F142" i="6" s="1"/>
  <c r="C139" i="4" l="1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D141" i="6" s="1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C137" i="4" l="1"/>
  <c r="C137" i="6" s="1"/>
  <c r="D137" i="4"/>
  <c r="D137" i="6" s="1"/>
  <c r="E137" i="4"/>
  <c r="E137" i="6" s="1"/>
  <c r="F137" i="4"/>
  <c r="F137" i="6" s="1"/>
  <c r="C136" i="4" l="1"/>
  <c r="C136" i="6" s="1"/>
  <c r="D136" i="4"/>
  <c r="D136" i="6" s="1"/>
  <c r="E136" i="4"/>
  <c r="E136" i="6" s="1"/>
  <c r="F136" i="4"/>
  <c r="F136" i="6" s="1"/>
  <c r="C135" i="4" l="1"/>
  <c r="C135" i="6" s="1"/>
  <c r="D135" i="4"/>
  <c r="D135" i="6" s="1"/>
  <c r="E135" i="4"/>
  <c r="E135" i="6" s="1"/>
  <c r="F135" i="4"/>
  <c r="F135" i="6" s="1"/>
  <c r="C133" i="4" l="1"/>
  <c r="C133" i="6" s="1"/>
  <c r="D133" i="4"/>
  <c r="D133" i="6" s="1"/>
  <c r="E133" i="4"/>
  <c r="E133" i="6" s="1"/>
  <c r="F133" i="4"/>
  <c r="F133" i="6" s="1"/>
  <c r="C134" i="4"/>
  <c r="C134" i="6" s="1"/>
  <c r="D134" i="4"/>
  <c r="D134" i="6" s="1"/>
  <c r="E134" i="4"/>
  <c r="E134" i="6" s="1"/>
  <c r="F134" i="4"/>
  <c r="F134" i="6" s="1"/>
  <c r="C132" i="4" l="1"/>
  <c r="C132" i="6" s="1"/>
  <c r="D132" i="4"/>
  <c r="D132" i="6" s="1"/>
  <c r="E132" i="4"/>
  <c r="E132" i="6" s="1"/>
  <c r="F132" i="4"/>
  <c r="F132" i="6" s="1"/>
  <c r="C131" i="4" l="1"/>
  <c r="C131" i="6" s="1"/>
  <c r="D131" i="4"/>
  <c r="D131" i="6" s="1"/>
  <c r="E131" i="4"/>
  <c r="E131" i="6" s="1"/>
  <c r="F131" i="4"/>
  <c r="F131" i="6" s="1"/>
  <c r="C130" i="4" l="1"/>
  <c r="C130" i="6" s="1"/>
  <c r="D130" i="4"/>
  <c r="D130" i="6" s="1"/>
  <c r="E130" i="4"/>
  <c r="E130" i="6" s="1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C59" i="6" s="1"/>
  <c r="D59" i="4"/>
  <c r="D59" i="6" s="1"/>
  <c r="E59" i="4"/>
  <c r="E59" i="6" s="1"/>
  <c r="F59" i="4"/>
  <c r="F59" i="6" s="1"/>
  <c r="C58" i="6"/>
  <c r="D58" i="6"/>
  <c r="E58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<sst xmlns="http://schemas.openxmlformats.org/spreadsheetml/2006/main" count="56" uniqueCount="23">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</sst>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Grundpris_SEK!$B$172:$B$193</c:f>
              <c:numCache>
                <c:formatCode>mmm/yyyy</c:formatCode>
                <c:ptCount val="22"/>
                <c:pt idx="0">
                  <c:v>44130</c:v>
                </c:pt>
                <c:pt idx="1">
                  <c:v>44161</c:v>
                </c:pt>
                <c:pt idx="2">
                  <c:v>44191</c:v>
                </c:pt>
                <c:pt idx="3">
                  <c:v>44222</c:v>
                </c:pt>
                <c:pt idx="4">
                  <c:v>44253</c:v>
                </c:pt>
                <c:pt idx="5">
                  <c:v>44281</c:v>
                </c:pt>
                <c:pt idx="6">
                  <c:v>44312</c:v>
                </c:pt>
                <c:pt idx="7">
                  <c:v>44342</c:v>
                </c:pt>
                <c:pt idx="8">
                  <c:v>44373</c:v>
                </c:pt>
                <c:pt idx="9">
                  <c:v>44403</c:v>
                </c:pt>
                <c:pt idx="10">
                  <c:v>44434</c:v>
                </c:pt>
                <c:pt idx="11">
                  <c:v>44465</c:v>
                </c:pt>
                <c:pt idx="12">
                  <c:v>44495</c:v>
                </c:pt>
                <c:pt idx="13">
                  <c:v>44526</c:v>
                </c:pt>
                <c:pt idx="14">
                  <c:v>44556</c:v>
                </c:pt>
                <c:pt idx="15">
                  <c:v>44587</c:v>
                </c:pt>
                <c:pt idx="16">
                  <c:v>44618</c:v>
                </c:pt>
                <c:pt idx="17">
                  <c:v>44646</c:v>
                </c:pt>
                <c:pt idx="18">
                  <c:v>44677</c:v>
                </c:pt>
                <c:pt idx="19">
                  <c:v>44707</c:v>
                </c:pt>
                <c:pt idx="20">
                  <c:v>44738</c:v>
                </c:pt>
                <c:pt idx="21">
                  <c:v>44768</c:v>
                </c:pt>
              </c:numCache>
            </c:numRef>
          </c:cat>
          <c:val>
            <c:numRef>
              <c:f>Grundpris_SEK!$C$172:$C$193</c:f>
              <c:numCache>
                <c:formatCode>0.00</c:formatCode>
                <c:ptCount val="22"/>
                <c:pt idx="0">
                  <c:v>32.4</c:v>
                </c:pt>
                <c:pt idx="1">
                  <c:v>32.4</c:v>
                </c:pt>
                <c:pt idx="2">
                  <c:v>33.799999999999997</c:v>
                </c:pt>
                <c:pt idx="3">
                  <c:v>35.800000000000004</c:v>
                </c:pt>
                <c:pt idx="4">
                  <c:v>35.800000000000004</c:v>
                </c:pt>
                <c:pt idx="5">
                  <c:v>40.200000000000003</c:v>
                </c:pt>
                <c:pt idx="6">
                  <c:v>42.650000000000006</c:v>
                </c:pt>
                <c:pt idx="7">
                  <c:v>45.6</c:v>
                </c:pt>
                <c:pt idx="8">
                  <c:v>52.1</c:v>
                </c:pt>
                <c:pt idx="9">
                  <c:v>56.95</c:v>
                </c:pt>
                <c:pt idx="10">
                  <c:v>56.95</c:v>
                </c:pt>
                <c:pt idx="11">
                  <c:v>68.95</c:v>
                </c:pt>
                <c:pt idx="12">
                  <c:v>70.95</c:v>
                </c:pt>
                <c:pt idx="13">
                  <c:v>73.900000000000006</c:v>
                </c:pt>
                <c:pt idx="14">
                  <c:v>74.350000000000009</c:v>
                </c:pt>
                <c:pt idx="15">
                  <c:v>76.349999999999994</c:v>
                </c:pt>
                <c:pt idx="16">
                  <c:v>77</c:v>
                </c:pt>
                <c:pt idx="17">
                  <c:v>88.300000000000011</c:v>
                </c:pt>
                <c:pt idx="18">
                  <c:v>76.150000000000006</c:v>
                </c:pt>
                <c:pt idx="19">
                  <c:v>72.2</c:v>
                </c:pt>
                <c:pt idx="20">
                  <c:v>72.2</c:v>
                </c:pt>
                <c:pt idx="21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Grundpris_SEK!$B$172:$B$193</c:f>
              <c:numCache>
                <c:formatCode>mmm/yyyy</c:formatCode>
                <c:ptCount val="22"/>
                <c:pt idx="0">
                  <c:v>44130</c:v>
                </c:pt>
                <c:pt idx="1">
                  <c:v>44161</c:v>
                </c:pt>
                <c:pt idx="2">
                  <c:v>44191</c:v>
                </c:pt>
                <c:pt idx="3">
                  <c:v>44222</c:v>
                </c:pt>
                <c:pt idx="4">
                  <c:v>44253</c:v>
                </c:pt>
                <c:pt idx="5">
                  <c:v>44281</c:v>
                </c:pt>
                <c:pt idx="6">
                  <c:v>44312</c:v>
                </c:pt>
                <c:pt idx="7">
                  <c:v>44342</c:v>
                </c:pt>
                <c:pt idx="8">
                  <c:v>44373</c:v>
                </c:pt>
                <c:pt idx="9">
                  <c:v>44403</c:v>
                </c:pt>
                <c:pt idx="10">
                  <c:v>44434</c:v>
                </c:pt>
                <c:pt idx="11">
                  <c:v>44465</c:v>
                </c:pt>
                <c:pt idx="12">
                  <c:v>44495</c:v>
                </c:pt>
                <c:pt idx="13">
                  <c:v>44526</c:v>
                </c:pt>
                <c:pt idx="14">
                  <c:v>44556</c:v>
                </c:pt>
                <c:pt idx="15">
                  <c:v>44587</c:v>
                </c:pt>
                <c:pt idx="16">
                  <c:v>44618</c:v>
                </c:pt>
                <c:pt idx="17">
                  <c:v>44646</c:v>
                </c:pt>
                <c:pt idx="18">
                  <c:v>44677</c:v>
                </c:pt>
                <c:pt idx="19">
                  <c:v>44707</c:v>
                </c:pt>
                <c:pt idx="20">
                  <c:v>44738</c:v>
                </c:pt>
                <c:pt idx="21">
                  <c:v>44768</c:v>
                </c:pt>
              </c:numCache>
            </c:numRef>
          </c:cat>
          <c:val>
            <c:numRef>
              <c:f>Grundpris_SEK!$D$172:$D$193</c:f>
              <c:numCache>
                <c:formatCode>0.00</c:formatCode>
                <c:ptCount val="22"/>
                <c:pt idx="0">
                  <c:v>22.450000000000003</c:v>
                </c:pt>
                <c:pt idx="1">
                  <c:v>22.450000000000003</c:v>
                </c:pt>
                <c:pt idx="2">
                  <c:v>23.5</c:v>
                </c:pt>
                <c:pt idx="3">
                  <c:v>25.85</c:v>
                </c:pt>
                <c:pt idx="4">
                  <c:v>25.85</c:v>
                </c:pt>
                <c:pt idx="5">
                  <c:v>30.6</c:v>
                </c:pt>
                <c:pt idx="6">
                  <c:v>33.050000000000004</c:v>
                </c:pt>
                <c:pt idx="7">
                  <c:v>36.050000000000004</c:v>
                </c:pt>
                <c:pt idx="8">
                  <c:v>42.650000000000006</c:v>
                </c:pt>
                <c:pt idx="9">
                  <c:v>47.6</c:v>
                </c:pt>
                <c:pt idx="10">
                  <c:v>47.6</c:v>
                </c:pt>
                <c:pt idx="11">
                  <c:v>59.7</c:v>
                </c:pt>
                <c:pt idx="12">
                  <c:v>61.75</c:v>
                </c:pt>
                <c:pt idx="13">
                  <c:v>64.8</c:v>
                </c:pt>
                <c:pt idx="14">
                  <c:v>65.45</c:v>
                </c:pt>
                <c:pt idx="15">
                  <c:v>67.2</c:v>
                </c:pt>
                <c:pt idx="16">
                  <c:v>67.75</c:v>
                </c:pt>
                <c:pt idx="17">
                  <c:v>79.050000000000011</c:v>
                </c:pt>
                <c:pt idx="18">
                  <c:v>66.55</c:v>
                </c:pt>
                <c:pt idx="19">
                  <c:v>62.85</c:v>
                </c:pt>
                <c:pt idx="20">
                  <c:v>62.85</c:v>
                </c:pt>
                <c:pt idx="21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Grundpris_SEK!$B$172:$B$193</c:f>
              <c:numCache>
                <c:formatCode>mmm/yyyy</c:formatCode>
                <c:ptCount val="22"/>
                <c:pt idx="0">
                  <c:v>44130</c:v>
                </c:pt>
                <c:pt idx="1">
                  <c:v>44161</c:v>
                </c:pt>
                <c:pt idx="2">
                  <c:v>44191</c:v>
                </c:pt>
                <c:pt idx="3">
                  <c:v>44222</c:v>
                </c:pt>
                <c:pt idx="4">
                  <c:v>44253</c:v>
                </c:pt>
                <c:pt idx="5">
                  <c:v>44281</c:v>
                </c:pt>
                <c:pt idx="6">
                  <c:v>44312</c:v>
                </c:pt>
                <c:pt idx="7">
                  <c:v>44342</c:v>
                </c:pt>
                <c:pt idx="8">
                  <c:v>44373</c:v>
                </c:pt>
                <c:pt idx="9">
                  <c:v>44403</c:v>
                </c:pt>
                <c:pt idx="10">
                  <c:v>44434</c:v>
                </c:pt>
                <c:pt idx="11">
                  <c:v>44465</c:v>
                </c:pt>
                <c:pt idx="12">
                  <c:v>44495</c:v>
                </c:pt>
                <c:pt idx="13">
                  <c:v>44526</c:v>
                </c:pt>
                <c:pt idx="14">
                  <c:v>44556</c:v>
                </c:pt>
                <c:pt idx="15">
                  <c:v>44587</c:v>
                </c:pt>
                <c:pt idx="16">
                  <c:v>44618</c:v>
                </c:pt>
                <c:pt idx="17">
                  <c:v>44646</c:v>
                </c:pt>
                <c:pt idx="18">
                  <c:v>44677</c:v>
                </c:pt>
                <c:pt idx="19">
                  <c:v>44707</c:v>
                </c:pt>
                <c:pt idx="20">
                  <c:v>44738</c:v>
                </c:pt>
                <c:pt idx="21">
                  <c:v>44768</c:v>
                </c:pt>
              </c:numCache>
            </c:numRef>
          </c:cat>
          <c:val>
            <c:numRef>
              <c:f>Grundpris_SEK!$E$172:$E$193</c:f>
              <c:numCache>
                <c:formatCode>0.00</c:formatCode>
                <c:ptCount val="22"/>
                <c:pt idx="0">
                  <c:v>55.35</c:v>
                </c:pt>
                <c:pt idx="1">
                  <c:v>55.35</c:v>
                </c:pt>
                <c:pt idx="2">
                  <c:v>57.2</c:v>
                </c:pt>
                <c:pt idx="3">
                  <c:v>59.5</c:v>
                </c:pt>
                <c:pt idx="4">
                  <c:v>59.5</c:v>
                </c:pt>
                <c:pt idx="5">
                  <c:v>59.5</c:v>
                </c:pt>
                <c:pt idx="6">
                  <c:v>59.5</c:v>
                </c:pt>
                <c:pt idx="7">
                  <c:v>61.6</c:v>
                </c:pt>
                <c:pt idx="8">
                  <c:v>68</c:v>
                </c:pt>
                <c:pt idx="9">
                  <c:v>72.850000000000009</c:v>
                </c:pt>
                <c:pt idx="10">
                  <c:v>72.850000000000009</c:v>
                </c:pt>
                <c:pt idx="11">
                  <c:v>85.100000000000009</c:v>
                </c:pt>
                <c:pt idx="12">
                  <c:v>85.100000000000009</c:v>
                </c:pt>
                <c:pt idx="13">
                  <c:v>85.100000000000009</c:v>
                </c:pt>
                <c:pt idx="14">
                  <c:v>79.150000000000006</c:v>
                </c:pt>
                <c:pt idx="15">
                  <c:v>87.4</c:v>
                </c:pt>
                <c:pt idx="16">
                  <c:v>88.100000000000009</c:v>
                </c:pt>
                <c:pt idx="17">
                  <c:v>100.5</c:v>
                </c:pt>
                <c:pt idx="18">
                  <c:v>89.350000000000009</c:v>
                </c:pt>
                <c:pt idx="19">
                  <c:v>86.7</c:v>
                </c:pt>
                <c:pt idx="20">
                  <c:v>86.7</c:v>
                </c:pt>
                <c:pt idx="21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Grundpris_SEK!$B$172:$B$193</c:f>
              <c:numCache>
                <c:formatCode>mmm/yyyy</c:formatCode>
                <c:ptCount val="22"/>
                <c:pt idx="0">
                  <c:v>44130</c:v>
                </c:pt>
                <c:pt idx="1">
                  <c:v>44161</c:v>
                </c:pt>
                <c:pt idx="2">
                  <c:v>44191</c:v>
                </c:pt>
                <c:pt idx="3">
                  <c:v>44222</c:v>
                </c:pt>
                <c:pt idx="4">
                  <c:v>44253</c:v>
                </c:pt>
                <c:pt idx="5">
                  <c:v>44281</c:v>
                </c:pt>
                <c:pt idx="6">
                  <c:v>44312</c:v>
                </c:pt>
                <c:pt idx="7">
                  <c:v>44342</c:v>
                </c:pt>
                <c:pt idx="8">
                  <c:v>44373</c:v>
                </c:pt>
                <c:pt idx="9">
                  <c:v>44403</c:v>
                </c:pt>
                <c:pt idx="10">
                  <c:v>44434</c:v>
                </c:pt>
                <c:pt idx="11">
                  <c:v>44465</c:v>
                </c:pt>
                <c:pt idx="12">
                  <c:v>44495</c:v>
                </c:pt>
                <c:pt idx="13">
                  <c:v>44526</c:v>
                </c:pt>
                <c:pt idx="14">
                  <c:v>44556</c:v>
                </c:pt>
                <c:pt idx="15">
                  <c:v>44587</c:v>
                </c:pt>
                <c:pt idx="16">
                  <c:v>44618</c:v>
                </c:pt>
                <c:pt idx="17">
                  <c:v>44646</c:v>
                </c:pt>
                <c:pt idx="18">
                  <c:v>44677</c:v>
                </c:pt>
                <c:pt idx="19">
                  <c:v>44707</c:v>
                </c:pt>
                <c:pt idx="20">
                  <c:v>44738</c:v>
                </c:pt>
                <c:pt idx="21">
                  <c:v>44768</c:v>
                </c:pt>
              </c:numCache>
            </c:numRef>
          </c:cat>
          <c:val>
            <c:numRef>
              <c:f>Grundpris_SEK!$F$172:$F$193</c:f>
              <c:numCache>
                <c:formatCode>0.00</c:formatCode>
                <c:ptCount val="22"/>
                <c:pt idx="0">
                  <c:v>38.050000000000004</c:v>
                </c:pt>
                <c:pt idx="1">
                  <c:v>38.050000000000004</c:v>
                </c:pt>
                <c:pt idx="2">
                  <c:v>40.35</c:v>
                </c:pt>
                <c:pt idx="3">
                  <c:v>41.85</c:v>
                </c:pt>
                <c:pt idx="4">
                  <c:v>41.85</c:v>
                </c:pt>
                <c:pt idx="5">
                  <c:v>41.85</c:v>
                </c:pt>
                <c:pt idx="6">
                  <c:v>41.85</c:v>
                </c:pt>
                <c:pt idx="7">
                  <c:v>41.85</c:v>
                </c:pt>
                <c:pt idx="8">
                  <c:v>41.85</c:v>
                </c:pt>
                <c:pt idx="9">
                  <c:v>64.850000000000009</c:v>
                </c:pt>
                <c:pt idx="10">
                  <c:v>64.850000000000009</c:v>
                </c:pt>
                <c:pt idx="11">
                  <c:v>65.400000000000006</c:v>
                </c:pt>
                <c:pt idx="12">
                  <c:v>65.400000000000006</c:v>
                </c:pt>
                <c:pt idx="13">
                  <c:v>65.400000000000006</c:v>
                </c:pt>
                <c:pt idx="14">
                  <c:v>67.05</c:v>
                </c:pt>
                <c:pt idx="15">
                  <c:v>71.3</c:v>
                </c:pt>
                <c:pt idx="16">
                  <c:v>73.400000000000006</c:v>
                </c:pt>
                <c:pt idx="17">
                  <c:v>77</c:v>
                </c:pt>
                <c:pt idx="18">
                  <c:v>68.850000000000009</c:v>
                </c:pt>
                <c:pt idx="19">
                  <c:v>68.850000000000009</c:v>
                </c:pt>
                <c:pt idx="20">
                  <c:v>68.850000000000009</c:v>
                </c:pt>
                <c:pt idx="21">
                  <c:v>68.850000000000009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Legeringstilägg_SEK!$B$171:$B$193</c:f>
              <c:numCache>
                <c:formatCode>mmm/yyyy</c:formatCode>
                <c:ptCount val="2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</c:numCache>
            </c:numRef>
          </c:cat>
          <c:val>
            <c:numRef>
              <c:f>Legeringstilägg_SEK!$C$171:$C$193</c:f>
              <c:numCache>
                <c:formatCode>0.00</c:formatCode>
                <c:ptCount val="23"/>
                <c:pt idx="0">
                  <c:v>19.681999999999999</c:v>
                </c:pt>
                <c:pt idx="1">
                  <c:v>21.4</c:v>
                </c:pt>
                <c:pt idx="2">
                  <c:v>21.582000000000001</c:v>
                </c:pt>
                <c:pt idx="3">
                  <c:v>22.402000000000001</c:v>
                </c:pt>
                <c:pt idx="4">
                  <c:v>23.183</c:v>
                </c:pt>
                <c:pt idx="5">
                  <c:v>24.425000000000001</c:v>
                </c:pt>
                <c:pt idx="6">
                  <c:v>26.469000000000001</c:v>
                </c:pt>
                <c:pt idx="7">
                  <c:v>26.841999999999999</c:v>
                </c:pt>
                <c:pt idx="8">
                  <c:v>25.936</c:v>
                </c:pt>
                <c:pt idx="9">
                  <c:v>26.983000000000001</c:v>
                </c:pt>
                <c:pt idx="10">
                  <c:v>29.341999999999999</c:v>
                </c:pt>
                <c:pt idx="11">
                  <c:v>32.47</c:v>
                </c:pt>
                <c:pt idx="12">
                  <c:v>34.198</c:v>
                </c:pt>
                <c:pt idx="13">
                  <c:v>34.920999999999999</c:v>
                </c:pt>
                <c:pt idx="14">
                  <c:v>34.268999999999998</c:v>
                </c:pt>
                <c:pt idx="15">
                  <c:v>35.353999999999999</c:v>
                </c:pt>
                <c:pt idx="16">
                  <c:v>37.549999999999997</c:v>
                </c:pt>
                <c:pt idx="17">
                  <c:v>38.670999999999999</c:v>
                </c:pt>
                <c:pt idx="18">
                  <c:v>41.871000000000002</c:v>
                </c:pt>
                <c:pt idx="19">
                  <c:v>50.965000000000003</c:v>
                </c:pt>
                <c:pt idx="20">
                  <c:v>57.491999999999997</c:v>
                </c:pt>
                <c:pt idx="21">
                  <c:v>49.411000000000001</c:v>
                </c:pt>
                <c:pt idx="22">
                  <c:v>48.607999999999997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Legeringstilägg_SEK!$B$171:$B$193</c:f>
              <c:numCache>
                <c:formatCode>mmm/yyyy</c:formatCode>
                <c:ptCount val="2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</c:numCache>
            </c:numRef>
          </c:cat>
          <c:val>
            <c:numRef>
              <c:f>Legeringstilägg_SEK!$D$171:$D$193</c:f>
              <c:numCache>
                <c:formatCode>0.00</c:formatCode>
                <c:ptCount val="23"/>
                <c:pt idx="0">
                  <c:v>14.092000000000001</c:v>
                </c:pt>
                <c:pt idx="1">
                  <c:v>15.147</c:v>
                </c:pt>
                <c:pt idx="2">
                  <c:v>15.177</c:v>
                </c:pt>
                <c:pt idx="3">
                  <c:v>15.617000000000001</c:v>
                </c:pt>
                <c:pt idx="4">
                  <c:v>16.279</c:v>
                </c:pt>
                <c:pt idx="5">
                  <c:v>17.353999999999999</c:v>
                </c:pt>
                <c:pt idx="6">
                  <c:v>18.690000000000001</c:v>
                </c:pt>
                <c:pt idx="7">
                  <c:v>18.765999999999998</c:v>
                </c:pt>
                <c:pt idx="8">
                  <c:v>18.21</c:v>
                </c:pt>
                <c:pt idx="9">
                  <c:v>18.811</c:v>
                </c:pt>
                <c:pt idx="10">
                  <c:v>19.225999999999999</c:v>
                </c:pt>
                <c:pt idx="11">
                  <c:v>20.6</c:v>
                </c:pt>
                <c:pt idx="12">
                  <c:v>22.11</c:v>
                </c:pt>
                <c:pt idx="13">
                  <c:v>22.349</c:v>
                </c:pt>
                <c:pt idx="14">
                  <c:v>22.154</c:v>
                </c:pt>
                <c:pt idx="15">
                  <c:v>23.004999999999999</c:v>
                </c:pt>
                <c:pt idx="16">
                  <c:v>24.78</c:v>
                </c:pt>
                <c:pt idx="17">
                  <c:v>25.483000000000001</c:v>
                </c:pt>
                <c:pt idx="18">
                  <c:v>27.88</c:v>
                </c:pt>
                <c:pt idx="19">
                  <c:v>34.648000000000003</c:v>
                </c:pt>
                <c:pt idx="20">
                  <c:v>39.761000000000003</c:v>
                </c:pt>
                <c:pt idx="21">
                  <c:v>33.552</c:v>
                </c:pt>
                <c:pt idx="22">
                  <c:v>33.118000000000002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Legeringstilägg_SEK!$B$171:$B$193</c:f>
              <c:numCache>
                <c:formatCode>mmm/yyyy</c:formatCode>
                <c:ptCount val="2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</c:numCache>
            </c:numRef>
          </c:cat>
          <c:val>
            <c:numRef>
              <c:f>Legeringstilägg_SEK!$E$171:$E$193</c:f>
              <c:numCache>
                <c:formatCode>0.00</c:formatCode>
                <c:ptCount val="23"/>
                <c:pt idx="0">
                  <c:v>8.5090000000000003</c:v>
                </c:pt>
                <c:pt idx="1">
                  <c:v>8.8919999999999995</c:v>
                </c:pt>
                <c:pt idx="2">
                  <c:v>9.0619999999999994</c:v>
                </c:pt>
                <c:pt idx="3">
                  <c:v>9.1150000000000002</c:v>
                </c:pt>
                <c:pt idx="4">
                  <c:v>9.5239999999999991</c:v>
                </c:pt>
                <c:pt idx="5">
                  <c:v>10.488</c:v>
                </c:pt>
                <c:pt idx="6">
                  <c:v>11.679</c:v>
                </c:pt>
                <c:pt idx="7">
                  <c:v>12.443</c:v>
                </c:pt>
                <c:pt idx="8">
                  <c:v>12.499000000000001</c:v>
                </c:pt>
                <c:pt idx="9">
                  <c:v>12.71</c:v>
                </c:pt>
                <c:pt idx="10">
                  <c:v>13.458</c:v>
                </c:pt>
                <c:pt idx="11">
                  <c:v>14.57</c:v>
                </c:pt>
                <c:pt idx="12">
                  <c:v>15.843</c:v>
                </c:pt>
                <c:pt idx="13">
                  <c:v>16.463000000000001</c:v>
                </c:pt>
                <c:pt idx="14">
                  <c:v>16.96</c:v>
                </c:pt>
                <c:pt idx="15">
                  <c:v>18.082999999999998</c:v>
                </c:pt>
                <c:pt idx="16">
                  <c:v>19.09</c:v>
                </c:pt>
                <c:pt idx="17">
                  <c:v>19.036999999999999</c:v>
                </c:pt>
                <c:pt idx="18">
                  <c:v>19.71</c:v>
                </c:pt>
                <c:pt idx="19">
                  <c:v>21.713999999999999</c:v>
                </c:pt>
                <c:pt idx="20">
                  <c:v>22.591000000000001</c:v>
                </c:pt>
                <c:pt idx="21">
                  <c:v>21.812999999999999</c:v>
                </c:pt>
                <c:pt idx="22">
                  <c:v>20.768999999999998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Legeringstilägg_SEK!$B$171:$B$193</c:f>
              <c:numCache>
                <c:formatCode>mmm/yyyy</c:formatCode>
                <c:ptCount val="2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</c:numCache>
            </c:numRef>
          </c:cat>
          <c:val>
            <c:numRef>
              <c:f>Legeringstilägg_SEK!$F$171:$F$193</c:f>
              <c:numCache>
                <c:formatCode>0.00</c:formatCode>
                <c:ptCount val="23"/>
                <c:pt idx="0">
                  <c:v>5.7370000000000001</c:v>
                </c:pt>
                <c:pt idx="1">
                  <c:v>5.8879999999999999</c:v>
                </c:pt>
                <c:pt idx="2">
                  <c:v>6.0110000000000001</c:v>
                </c:pt>
                <c:pt idx="3">
                  <c:v>5.9450000000000003</c:v>
                </c:pt>
                <c:pt idx="4">
                  <c:v>6.3339999999999996</c:v>
                </c:pt>
                <c:pt idx="5">
                  <c:v>7.077</c:v>
                </c:pt>
                <c:pt idx="6">
                  <c:v>7.6559999999999997</c:v>
                </c:pt>
                <c:pt idx="7">
                  <c:v>8.3360000000000003</c:v>
                </c:pt>
                <c:pt idx="8">
                  <c:v>8.3729999999999993</c:v>
                </c:pt>
                <c:pt idx="9">
                  <c:v>8.4730000000000008</c:v>
                </c:pt>
                <c:pt idx="10">
                  <c:v>8.6920000000000002</c:v>
                </c:pt>
                <c:pt idx="11">
                  <c:v>9.1300000000000008</c:v>
                </c:pt>
                <c:pt idx="12">
                  <c:v>9.7720000000000002</c:v>
                </c:pt>
                <c:pt idx="13">
                  <c:v>9.8350000000000009</c:v>
                </c:pt>
                <c:pt idx="14">
                  <c:v>9.9320000000000004</c:v>
                </c:pt>
                <c:pt idx="15">
                  <c:v>10.282999999999999</c:v>
                </c:pt>
                <c:pt idx="16">
                  <c:v>11.13</c:v>
                </c:pt>
                <c:pt idx="17">
                  <c:v>10.978</c:v>
                </c:pt>
                <c:pt idx="18">
                  <c:v>11.324999999999999</c:v>
                </c:pt>
                <c:pt idx="19">
                  <c:v>12.643000000000001</c:v>
                </c:pt>
                <c:pt idx="20">
                  <c:v>13.846</c:v>
                </c:pt>
                <c:pt idx="21">
                  <c:v>14.157999999999999</c:v>
                </c:pt>
                <c:pt idx="22">
                  <c:v>13.21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Effektivpris_SEK!$C$170:$C$193</c:f>
              <c:numCache>
                <c:formatCode>0.00</c:formatCode>
                <c:ptCount val="24"/>
                <c:pt idx="0">
                  <c:v>54.031999999999996</c:v>
                </c:pt>
                <c:pt idx="1">
                  <c:v>51.981999999999999</c:v>
                </c:pt>
                <c:pt idx="2">
                  <c:v>53.8</c:v>
                </c:pt>
                <c:pt idx="3">
                  <c:v>53.981999999999999</c:v>
                </c:pt>
                <c:pt idx="4">
                  <c:v>56.201999999999998</c:v>
                </c:pt>
                <c:pt idx="5">
                  <c:v>58.983000000000004</c:v>
                </c:pt>
                <c:pt idx="6">
                  <c:v>60.225000000000009</c:v>
                </c:pt>
                <c:pt idx="7">
                  <c:v>66.669000000000011</c:v>
                </c:pt>
                <c:pt idx="8">
                  <c:v>69.492000000000004</c:v>
                </c:pt>
                <c:pt idx="9">
                  <c:v>71.536000000000001</c:v>
                </c:pt>
                <c:pt idx="10">
                  <c:v>79.082999999999998</c:v>
                </c:pt>
                <c:pt idx="11">
                  <c:v>86.292000000000002</c:v>
                </c:pt>
                <c:pt idx="12">
                  <c:v>89.42</c:v>
                </c:pt>
                <c:pt idx="13">
                  <c:v>103.148</c:v>
                </c:pt>
                <c:pt idx="14">
                  <c:v>105.87100000000001</c:v>
                </c:pt>
                <c:pt idx="15">
                  <c:v>108.16900000000001</c:v>
                </c:pt>
                <c:pt idx="16">
                  <c:v>109.70400000000001</c:v>
                </c:pt>
                <c:pt idx="17">
                  <c:v>113.89999999999999</c:v>
                </c:pt>
                <c:pt idx="18">
                  <c:v>115.67099999999999</c:v>
                </c:pt>
                <c:pt idx="19">
                  <c:v>130.17100000000002</c:v>
                </c:pt>
                <c:pt idx="20">
                  <c:v>127.11500000000001</c:v>
                </c:pt>
                <c:pt idx="21">
                  <c:v>129.69200000000001</c:v>
                </c:pt>
                <c:pt idx="22">
                  <c:v>121.611</c:v>
                </c:pt>
                <c:pt idx="23">
                  <c:v>118.40799999999999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Effektivpris_SEK!$D$170:$D$193</c:f>
              <c:numCache>
                <c:formatCode>0.00</c:formatCode>
                <c:ptCount val="24"/>
                <c:pt idx="0">
                  <c:v>38.136000000000003</c:v>
                </c:pt>
                <c:pt idx="1">
                  <c:v>36.492000000000004</c:v>
                </c:pt>
                <c:pt idx="2">
                  <c:v>37.597000000000001</c:v>
                </c:pt>
                <c:pt idx="3">
                  <c:v>37.627000000000002</c:v>
                </c:pt>
                <c:pt idx="4">
                  <c:v>39.117000000000004</c:v>
                </c:pt>
                <c:pt idx="5">
                  <c:v>42.129000000000005</c:v>
                </c:pt>
                <c:pt idx="6">
                  <c:v>43.204000000000001</c:v>
                </c:pt>
                <c:pt idx="7">
                  <c:v>49.290000000000006</c:v>
                </c:pt>
                <c:pt idx="8">
                  <c:v>51.816000000000003</c:v>
                </c:pt>
                <c:pt idx="9">
                  <c:v>54.260000000000005</c:v>
                </c:pt>
                <c:pt idx="10">
                  <c:v>61.461000000000006</c:v>
                </c:pt>
                <c:pt idx="11">
                  <c:v>66.825999999999993</c:v>
                </c:pt>
                <c:pt idx="12">
                  <c:v>68.2</c:v>
                </c:pt>
                <c:pt idx="13">
                  <c:v>81.81</c:v>
                </c:pt>
                <c:pt idx="14">
                  <c:v>84.099000000000004</c:v>
                </c:pt>
                <c:pt idx="15">
                  <c:v>86.953999999999994</c:v>
                </c:pt>
                <c:pt idx="16">
                  <c:v>88.454999999999998</c:v>
                </c:pt>
                <c:pt idx="17">
                  <c:v>91.98</c:v>
                </c:pt>
                <c:pt idx="18">
                  <c:v>93.233000000000004</c:v>
                </c:pt>
                <c:pt idx="19">
                  <c:v>106.93</c:v>
                </c:pt>
                <c:pt idx="20">
                  <c:v>101.19800000000001</c:v>
                </c:pt>
                <c:pt idx="21">
                  <c:v>102.611</c:v>
                </c:pt>
                <c:pt idx="22">
                  <c:v>96.402000000000001</c:v>
                </c:pt>
                <c:pt idx="23">
                  <c:v>93.318000000000012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Effektivpris_SEK!$E$170:$E$193</c:f>
              <c:numCache>
                <c:formatCode>0.00</c:formatCode>
                <c:ptCount val="24"/>
                <c:pt idx="0">
                  <c:v>63.889000000000003</c:v>
                </c:pt>
                <c:pt idx="1">
                  <c:v>63.459000000000003</c:v>
                </c:pt>
                <c:pt idx="2">
                  <c:v>64.242000000000004</c:v>
                </c:pt>
                <c:pt idx="3">
                  <c:v>64.412000000000006</c:v>
                </c:pt>
                <c:pt idx="4">
                  <c:v>66.314999999999998</c:v>
                </c:pt>
                <c:pt idx="5">
                  <c:v>69.024000000000001</c:v>
                </c:pt>
                <c:pt idx="6">
                  <c:v>69.988</c:v>
                </c:pt>
                <c:pt idx="7">
                  <c:v>71.179000000000002</c:v>
                </c:pt>
                <c:pt idx="8">
                  <c:v>71.942999999999998</c:v>
                </c:pt>
                <c:pt idx="9">
                  <c:v>74.099000000000004</c:v>
                </c:pt>
                <c:pt idx="10">
                  <c:v>80.710000000000008</c:v>
                </c:pt>
                <c:pt idx="11">
                  <c:v>86.308000000000007</c:v>
                </c:pt>
                <c:pt idx="12">
                  <c:v>87.420000000000016</c:v>
                </c:pt>
                <c:pt idx="13">
                  <c:v>100.94300000000001</c:v>
                </c:pt>
                <c:pt idx="14">
                  <c:v>101.56300000000002</c:v>
                </c:pt>
                <c:pt idx="15">
                  <c:v>102.06</c:v>
                </c:pt>
                <c:pt idx="16">
                  <c:v>97.233000000000004</c:v>
                </c:pt>
                <c:pt idx="17">
                  <c:v>106.49000000000001</c:v>
                </c:pt>
                <c:pt idx="18">
                  <c:v>107.137</c:v>
                </c:pt>
                <c:pt idx="19">
                  <c:v>120.21000000000001</c:v>
                </c:pt>
                <c:pt idx="20">
                  <c:v>111.06400000000001</c:v>
                </c:pt>
                <c:pt idx="21">
                  <c:v>109.291</c:v>
                </c:pt>
                <c:pt idx="22">
                  <c:v>108.51300000000001</c:v>
                </c:pt>
                <c:pt idx="23">
                  <c:v>107.46899999999999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Effektivpris_SEK!$F$170:$F$193</c:f>
              <c:numCache>
                <c:formatCode>0.00</c:formatCode>
                <c:ptCount val="24"/>
                <c:pt idx="0">
                  <c:v>48.499000000000009</c:v>
                </c:pt>
                <c:pt idx="1">
                  <c:v>43.787000000000006</c:v>
                </c:pt>
                <c:pt idx="2">
                  <c:v>43.938000000000002</c:v>
                </c:pt>
                <c:pt idx="3">
                  <c:v>44.061000000000007</c:v>
                </c:pt>
                <c:pt idx="4">
                  <c:v>46.295000000000002</c:v>
                </c:pt>
                <c:pt idx="5">
                  <c:v>48.183999999999997</c:v>
                </c:pt>
                <c:pt idx="6">
                  <c:v>48.927</c:v>
                </c:pt>
                <c:pt idx="7">
                  <c:v>49.506</c:v>
                </c:pt>
                <c:pt idx="8">
                  <c:v>50.186</c:v>
                </c:pt>
                <c:pt idx="9">
                  <c:v>50.222999999999999</c:v>
                </c:pt>
                <c:pt idx="10">
                  <c:v>50.323</c:v>
                </c:pt>
                <c:pt idx="11">
                  <c:v>73.542000000000002</c:v>
                </c:pt>
                <c:pt idx="12">
                  <c:v>73.98</c:v>
                </c:pt>
                <c:pt idx="13">
                  <c:v>75.172000000000011</c:v>
                </c:pt>
                <c:pt idx="14">
                  <c:v>75.235000000000014</c:v>
                </c:pt>
                <c:pt idx="15">
                  <c:v>75.332000000000008</c:v>
                </c:pt>
                <c:pt idx="16">
                  <c:v>77.332999999999998</c:v>
                </c:pt>
                <c:pt idx="17">
                  <c:v>82.429999999999993</c:v>
                </c:pt>
                <c:pt idx="18">
                  <c:v>84.378</c:v>
                </c:pt>
                <c:pt idx="19">
                  <c:v>88.325000000000003</c:v>
                </c:pt>
                <c:pt idx="20">
                  <c:v>81.493000000000009</c:v>
                </c:pt>
                <c:pt idx="21">
                  <c:v>82.696000000000012</c:v>
                </c:pt>
                <c:pt idx="22">
                  <c:v>83.00800000000001</c:v>
                </c:pt>
                <c:pt idx="23">
                  <c:v>82.06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'Legeringsandel_%'!$C$170:$C$193</c:f>
              <c:numCache>
                <c:formatCode>0%</c:formatCode>
                <c:ptCount val="24"/>
                <c:pt idx="0">
                  <c:v>0.36889250814332247</c:v>
                </c:pt>
                <c:pt idx="1">
                  <c:v>0.37863106459928436</c:v>
                </c:pt>
                <c:pt idx="2">
                  <c:v>0.39776951672862454</c:v>
                </c:pt>
                <c:pt idx="3">
                  <c:v>0.39979993331110369</c:v>
                </c:pt>
                <c:pt idx="4">
                  <c:v>0.39859791466495859</c:v>
                </c:pt>
                <c:pt idx="5">
                  <c:v>0.39304545377481642</c:v>
                </c:pt>
                <c:pt idx="6">
                  <c:v>0.40556247405562468</c:v>
                </c:pt>
                <c:pt idx="7">
                  <c:v>0.39702110426135079</c:v>
                </c:pt>
                <c:pt idx="8">
                  <c:v>0.38626028895412418</c:v>
                </c:pt>
                <c:pt idx="9">
                  <c:v>0.36255871169760678</c:v>
                </c:pt>
                <c:pt idx="10">
                  <c:v>0.34119848766485844</c:v>
                </c:pt>
                <c:pt idx="11">
                  <c:v>0.3400315208825847</c:v>
                </c:pt>
                <c:pt idx="12">
                  <c:v>0.36311787072243346</c:v>
                </c:pt>
                <c:pt idx="13">
                  <c:v>0.33154302555551246</c:v>
                </c:pt>
                <c:pt idx="14">
                  <c:v>0.32984481113808312</c:v>
                </c:pt>
                <c:pt idx="15">
                  <c:v>0.31680980687627691</c:v>
                </c:pt>
                <c:pt idx="16">
                  <c:v>0.32226719171589002</c:v>
                </c:pt>
                <c:pt idx="17">
                  <c:v>0.32967515364354699</c:v>
                </c:pt>
                <c:pt idx="18">
                  <c:v>0.33431888718866443</c:v>
                </c:pt>
                <c:pt idx="19">
                  <c:v>0.32166150678722599</c:v>
                </c:pt>
                <c:pt idx="20">
                  <c:v>0.40093616016992489</c:v>
                </c:pt>
                <c:pt idx="21">
                  <c:v>0.44329642537704711</c:v>
                </c:pt>
                <c:pt idx="22">
                  <c:v>0.40630370607921978</c:v>
                </c:pt>
                <c:pt idx="23">
                  <c:v>0.41051280318897376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'Legeringsandel_%'!$D$170:$D$193</c:f>
              <c:numCache>
                <c:formatCode>0%</c:formatCode>
                <c:ptCount val="24"/>
                <c:pt idx="0">
                  <c:v>0.37460667086217742</c:v>
                </c:pt>
                <c:pt idx="1">
                  <c:v>0.38616683108626543</c:v>
                </c:pt>
                <c:pt idx="2">
                  <c:v>0.40287788919328671</c:v>
                </c:pt>
                <c:pt idx="3">
                  <c:v>0.40335397453955935</c:v>
                </c:pt>
                <c:pt idx="4">
                  <c:v>0.39923818288723573</c:v>
                </c:pt>
                <c:pt idx="5">
                  <c:v>0.38640841225758976</c:v>
                </c:pt>
                <c:pt idx="6">
                  <c:v>0.40167577076196648</c:v>
                </c:pt>
                <c:pt idx="7">
                  <c:v>0.37918441874619596</c:v>
                </c:pt>
                <c:pt idx="8">
                  <c:v>0.36216612629303685</c:v>
                </c:pt>
                <c:pt idx="9">
                  <c:v>0.33560633984518984</c:v>
                </c:pt>
                <c:pt idx="10">
                  <c:v>0.30606400807015827</c:v>
                </c:pt>
                <c:pt idx="11">
                  <c:v>0.28770239128482927</c:v>
                </c:pt>
                <c:pt idx="12">
                  <c:v>0.30205278592375367</c:v>
                </c:pt>
                <c:pt idx="13">
                  <c:v>0.27026035936927023</c:v>
                </c:pt>
                <c:pt idx="14">
                  <c:v>0.26574632278624</c:v>
                </c:pt>
                <c:pt idx="15">
                  <c:v>0.25477838857326862</c:v>
                </c:pt>
                <c:pt idx="16">
                  <c:v>0.26007574472895822</c:v>
                </c:pt>
                <c:pt idx="17">
                  <c:v>0.26940639269406391</c:v>
                </c:pt>
                <c:pt idx="18">
                  <c:v>0.27332596827303635</c:v>
                </c:pt>
                <c:pt idx="19">
                  <c:v>0.26073131955484896</c:v>
                </c:pt>
                <c:pt idx="20">
                  <c:v>0.3423783078716971</c:v>
                </c:pt>
                <c:pt idx="21">
                  <c:v>0.38749256902281431</c:v>
                </c:pt>
                <c:pt idx="22">
                  <c:v>0.34804257173087694</c:v>
                </c:pt>
                <c:pt idx="23">
                  <c:v>0.35489401830300688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'Legeringsandel_%'!$E$170:$E$193</c:f>
              <c:numCache>
                <c:formatCode>0%</c:formatCode>
                <c:ptCount val="24"/>
                <c:pt idx="0">
                  <c:v>0.13991453927906211</c:v>
                </c:pt>
                <c:pt idx="1">
                  <c:v>0.13408657558423548</c:v>
                </c:pt>
                <c:pt idx="2">
                  <c:v>0.13841412160268982</c:v>
                </c:pt>
                <c:pt idx="3">
                  <c:v>0.14068807054586099</c:v>
                </c:pt>
                <c:pt idx="4">
                  <c:v>0.13745004900851995</c:v>
                </c:pt>
                <c:pt idx="5">
                  <c:v>0.13798099211868334</c:v>
                </c:pt>
                <c:pt idx="6">
                  <c:v>0.14985426073041092</c:v>
                </c:pt>
                <c:pt idx="7">
                  <c:v>0.16407929304991642</c:v>
                </c:pt>
                <c:pt idx="8">
                  <c:v>0.17295636823596458</c:v>
                </c:pt>
                <c:pt idx="9">
                  <c:v>0.16867973926773641</c:v>
                </c:pt>
                <c:pt idx="10">
                  <c:v>0.15747738817990337</c:v>
                </c:pt>
                <c:pt idx="11">
                  <c:v>0.15592992538351022</c:v>
                </c:pt>
                <c:pt idx="12">
                  <c:v>0.16666666666666663</c:v>
                </c:pt>
                <c:pt idx="13">
                  <c:v>0.15694996185966337</c:v>
                </c:pt>
                <c:pt idx="14">
                  <c:v>0.16209643275602334</c:v>
                </c:pt>
                <c:pt idx="15">
                  <c:v>0.16617675876935137</c:v>
                </c:pt>
                <c:pt idx="16">
                  <c:v>0.18597595466559705</c:v>
                </c:pt>
                <c:pt idx="17">
                  <c:v>0.17926565874730019</c:v>
                </c:pt>
                <c:pt idx="18">
                  <c:v>0.17768838029812295</c:v>
                </c:pt>
                <c:pt idx="19">
                  <c:v>0.16396306463688545</c:v>
                </c:pt>
                <c:pt idx="20">
                  <c:v>0.19550889577180722</c:v>
                </c:pt>
                <c:pt idx="21">
                  <c:v>0.20670503518130498</c:v>
                </c:pt>
                <c:pt idx="22">
                  <c:v>0.20101738962151999</c:v>
                </c:pt>
                <c:pt idx="23">
                  <c:v>0.19325572955922171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'Legeringsandel_%'!$B$170:$B$193</c:f>
              <c:numCache>
                <c:formatCode>mmm/yyyy</c:formatCode>
                <c:ptCount val="2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</c:numCache>
            </c:numRef>
          </c:cat>
          <c:val>
            <c:numRef>
              <c:f>'Legeringsandel_%'!$F$170:$F$193</c:f>
              <c:numCache>
                <c:formatCode>0%</c:formatCode>
                <c:ptCount val="24"/>
                <c:pt idx="0">
                  <c:v>0.12575517020969504</c:v>
                </c:pt>
                <c:pt idx="1">
                  <c:v>0.13102062255920705</c:v>
                </c:pt>
                <c:pt idx="2">
                  <c:v>0.13400700987755473</c:v>
                </c:pt>
                <c:pt idx="3">
                  <c:v>0.13642450239440773</c:v>
                </c:pt>
                <c:pt idx="4">
                  <c:v>0.12841559563667782</c:v>
                </c:pt>
                <c:pt idx="5">
                  <c:v>0.13145442470529636</c:v>
                </c:pt>
                <c:pt idx="6">
                  <c:v>0.14464406156110124</c:v>
                </c:pt>
                <c:pt idx="7">
                  <c:v>0.15464792146406495</c:v>
                </c:pt>
                <c:pt idx="8">
                  <c:v>0.16610210018730323</c:v>
                </c:pt>
                <c:pt idx="9">
                  <c:v>0.16671644465683053</c:v>
                </c:pt>
                <c:pt idx="10">
                  <c:v>0.16837231484609425</c:v>
                </c:pt>
                <c:pt idx="11">
                  <c:v>0.11819096570667102</c:v>
                </c:pt>
                <c:pt idx="12">
                  <c:v>0.123411732900784</c:v>
                </c:pt>
                <c:pt idx="13">
                  <c:v>0.12999521098281272</c:v>
                </c:pt>
                <c:pt idx="14">
                  <c:v>0.13072373230544293</c:v>
                </c:pt>
                <c:pt idx="15">
                  <c:v>0.13184304146976053</c:v>
                </c:pt>
                <c:pt idx="16">
                  <c:v>0.13297040073448593</c:v>
                </c:pt>
                <c:pt idx="17">
                  <c:v>0.13502365643576369</c:v>
                </c:pt>
                <c:pt idx="18">
                  <c:v>0.13010500367394345</c:v>
                </c:pt>
                <c:pt idx="19">
                  <c:v>0.12821964336258138</c:v>
                </c:pt>
                <c:pt idx="20">
                  <c:v>0.15514215944927784</c:v>
                </c:pt>
                <c:pt idx="21">
                  <c:v>0.16743252394311695</c:v>
                </c:pt>
                <c:pt idx="22">
                  <c:v>0.17056187355435617</c:v>
                </c:pt>
                <c:pt idx="23">
                  <c:v>0.16097977089934196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190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192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192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192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268/Stainless%20Steel/Prices/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Outokumpu plåt"/>
      <sheetName val="Valbruna"/>
      <sheetName val="Instructions"/>
      <sheetName val="Kolumnrubriker"/>
      <sheetName val="AS EUR"/>
    </sheetNames>
    <definedNames>
      <definedName name="Giltig.From." refersTo="='Legeringslista'!$H$2"/>
    </definedNames>
    <sheetDataSet>
      <sheetData sheetId="0"/>
      <sheetData sheetId="1">
        <row r="2">
          <cell r="H2">
            <v>20220701</v>
          </cell>
        </row>
      </sheetData>
      <sheetData sheetId="2">
        <row r="8">
          <cell r="B8" t="str">
            <v>EN</v>
          </cell>
        </row>
        <row r="10">
          <cell r="E10">
            <v>13.21</v>
          </cell>
          <cell r="G10">
            <v>33.118000000000002</v>
          </cell>
          <cell r="M10">
            <v>48.607999999999997</v>
          </cell>
          <cell r="Q10">
            <v>20.768999999999998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93"/>
  <sheetViews>
    <sheetView showGridLines="0" tabSelected="1" zoomScaleNormal="100" workbookViewId="0">
      <selection activeCell="T188" sqref="T188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20220701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69.8</v>
      </c>
      <c r="D3" s="35">
        <v>60.2</v>
      </c>
      <c r="E3" s="35">
        <v>86.7</v>
      </c>
      <c r="F3" s="35">
        <v>68.850000000000009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hidden="1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hidden="1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hidden="1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hidden="1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hidden="1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hidden="1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hidden="1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hidden="1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hidden="1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hidden="1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hidden="1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hidden="1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  <row r="179" spans="2:6" x14ac:dyDescent="0.2">
      <c r="B179" s="16">
        <v>44342</v>
      </c>
      <c r="C179" s="14">
        <v>45.6</v>
      </c>
      <c r="D179" s="9">
        <v>36.050000000000004</v>
      </c>
      <c r="E179" s="9">
        <v>61.6</v>
      </c>
      <c r="F179" s="10">
        <v>41.85</v>
      </c>
    </row>
    <row r="180" spans="2:6" x14ac:dyDescent="0.2">
      <c r="B180" s="16">
        <v>44373</v>
      </c>
      <c r="C180" s="14">
        <v>52.1</v>
      </c>
      <c r="D180" s="9">
        <v>42.650000000000006</v>
      </c>
      <c r="E180" s="9">
        <v>68</v>
      </c>
      <c r="F180" s="10">
        <v>41.85</v>
      </c>
    </row>
    <row r="181" spans="2:6" x14ac:dyDescent="0.2">
      <c r="B181" s="16">
        <v>44403</v>
      </c>
      <c r="C181" s="14">
        <v>56.95</v>
      </c>
      <c r="D181" s="9">
        <v>47.6</v>
      </c>
      <c r="E181" s="9">
        <v>72.850000000000009</v>
      </c>
      <c r="F181" s="10">
        <v>64.850000000000009</v>
      </c>
    </row>
    <row r="182" spans="2:6" x14ac:dyDescent="0.2">
      <c r="B182" s="16">
        <v>44434</v>
      </c>
      <c r="C182" s="14">
        <v>56.95</v>
      </c>
      <c r="D182" s="9">
        <v>47.6</v>
      </c>
      <c r="E182" s="9">
        <v>72.850000000000009</v>
      </c>
      <c r="F182" s="10">
        <v>64.850000000000009</v>
      </c>
    </row>
    <row r="183" spans="2:6" x14ac:dyDescent="0.2">
      <c r="B183" s="16">
        <v>44465</v>
      </c>
      <c r="C183" s="14">
        <v>68.95</v>
      </c>
      <c r="D183" s="9">
        <v>59.7</v>
      </c>
      <c r="E183" s="9">
        <v>85.100000000000009</v>
      </c>
      <c r="F183" s="10">
        <v>65.400000000000006</v>
      </c>
    </row>
    <row r="184" spans="2:6" x14ac:dyDescent="0.2">
      <c r="B184" s="16">
        <v>44495</v>
      </c>
      <c r="C184" s="14">
        <v>70.95</v>
      </c>
      <c r="D184" s="9">
        <v>61.75</v>
      </c>
      <c r="E184" s="9">
        <v>85.100000000000009</v>
      </c>
      <c r="F184" s="10">
        <v>65.400000000000006</v>
      </c>
    </row>
    <row r="185" spans="2:6" x14ac:dyDescent="0.2">
      <c r="B185" s="16">
        <v>44526</v>
      </c>
      <c r="C185" s="14">
        <v>73.900000000000006</v>
      </c>
      <c r="D185" s="9">
        <v>64.8</v>
      </c>
      <c r="E185" s="9">
        <v>85.100000000000009</v>
      </c>
      <c r="F185" s="10">
        <v>65.400000000000006</v>
      </c>
    </row>
    <row r="186" spans="2:6" x14ac:dyDescent="0.2">
      <c r="B186" s="16">
        <v>44556</v>
      </c>
      <c r="C186" s="14">
        <v>74.350000000000009</v>
      </c>
      <c r="D186" s="9">
        <v>65.45</v>
      </c>
      <c r="E186" s="9">
        <v>79.150000000000006</v>
      </c>
      <c r="F186" s="10">
        <v>67.05</v>
      </c>
    </row>
    <row r="187" spans="2:6" x14ac:dyDescent="0.2">
      <c r="B187" s="16">
        <v>44587</v>
      </c>
      <c r="C187" s="14">
        <v>76.349999999999994</v>
      </c>
      <c r="D187" s="9">
        <v>67.2</v>
      </c>
      <c r="E187" s="9">
        <v>87.4</v>
      </c>
      <c r="F187" s="10">
        <v>71.3</v>
      </c>
    </row>
    <row r="188" spans="2:6" x14ac:dyDescent="0.2">
      <c r="B188" s="16">
        <v>44618</v>
      </c>
      <c r="C188" s="14">
        <v>77</v>
      </c>
      <c r="D188" s="9">
        <v>67.75</v>
      </c>
      <c r="E188" s="9">
        <v>88.100000000000009</v>
      </c>
      <c r="F188" s="10">
        <v>73.400000000000006</v>
      </c>
    </row>
    <row r="189" spans="2:6" x14ac:dyDescent="0.2">
      <c r="B189" s="16">
        <v>44646</v>
      </c>
      <c r="C189" s="14">
        <v>88.300000000000011</v>
      </c>
      <c r="D189" s="9">
        <v>79.050000000000011</v>
      </c>
      <c r="E189" s="9">
        <v>100.5</v>
      </c>
      <c r="F189" s="10">
        <v>77</v>
      </c>
    </row>
    <row r="190" spans="2:6" x14ac:dyDescent="0.2">
      <c r="B190" s="16">
        <v>44677</v>
      </c>
      <c r="C190" s="14">
        <v>76.150000000000006</v>
      </c>
      <c r="D190" s="9">
        <v>66.55</v>
      </c>
      <c r="E190" s="9">
        <v>89.350000000000009</v>
      </c>
      <c r="F190" s="10">
        <v>68.850000000000009</v>
      </c>
    </row>
    <row r="191" spans="2:6" x14ac:dyDescent="0.2">
      <c r="B191" s="16">
        <v>44707</v>
      </c>
      <c r="C191" s="14">
        <v>72.2</v>
      </c>
      <c r="D191" s="9">
        <v>62.85</v>
      </c>
      <c r="E191" s="9">
        <v>86.7</v>
      </c>
      <c r="F191" s="10">
        <v>68.850000000000009</v>
      </c>
    </row>
    <row r="192" spans="2:6" x14ac:dyDescent="0.2">
      <c r="B192" s="16">
        <v>44738</v>
      </c>
      <c r="C192" s="14">
        <v>72.2</v>
      </c>
      <c r="D192" s="9">
        <v>62.85</v>
      </c>
      <c r="E192" s="9">
        <v>86.7</v>
      </c>
      <c r="F192" s="10">
        <v>68.850000000000009</v>
      </c>
    </row>
    <row r="193" spans="2:6" x14ac:dyDescent="0.2">
      <c r="B193" s="16">
        <v>44768</v>
      </c>
      <c r="C193" s="14">
        <v>69.8</v>
      </c>
      <c r="D193" s="9">
        <v>60.2</v>
      </c>
      <c r="E193" s="9">
        <v>86.7</v>
      </c>
      <c r="F193" s="10">
        <v>68.850000000000009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93"/>
  <sheetViews>
    <sheetView showGridLines="0" topLeftCell="B1" zoomScaleNormal="100" workbookViewId="0">
      <selection activeCell="T190" sqref="T190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[1]!Giltig.From.</f>
        <v>20220701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48.607999999999997</v>
      </c>
      <c r="D3" s="28">
        <f>[1]Legeringsstabell!$G$10</f>
        <v>33.118000000000002</v>
      </c>
      <c r="E3" s="28">
        <f>[1]Legeringsstabell!$Q$10</f>
        <v>20.768999999999998</v>
      </c>
      <c r="F3" s="28">
        <f>[1]Legeringsstabell!$E$10</f>
        <v>13.21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hidden="1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hidden="1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hidden="1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hidden="1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hidden="1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hidden="1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hidden="1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hidden="1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hidden="1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hidden="1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hidden="1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hidden="1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  <row r="179" spans="2:6" x14ac:dyDescent="0.2">
      <c r="B179" s="16">
        <v>44317</v>
      </c>
      <c r="C179" s="14">
        <v>25.936</v>
      </c>
      <c r="D179" s="9">
        <v>18.21</v>
      </c>
      <c r="E179" s="9">
        <v>12.499000000000001</v>
      </c>
      <c r="F179" s="10">
        <v>8.3729999999999993</v>
      </c>
    </row>
    <row r="180" spans="2:6" x14ac:dyDescent="0.2">
      <c r="B180" s="16">
        <v>44348</v>
      </c>
      <c r="C180" s="14">
        <v>26.983000000000001</v>
      </c>
      <c r="D180" s="9">
        <v>18.811</v>
      </c>
      <c r="E180" s="9">
        <v>12.71</v>
      </c>
      <c r="F180" s="10">
        <v>8.4730000000000008</v>
      </c>
    </row>
    <row r="181" spans="2:6" x14ac:dyDescent="0.2">
      <c r="B181" s="16">
        <v>44378</v>
      </c>
      <c r="C181" s="14">
        <v>29.341999999999999</v>
      </c>
      <c r="D181" s="9">
        <v>19.225999999999999</v>
      </c>
      <c r="E181" s="9">
        <v>13.458</v>
      </c>
      <c r="F181" s="10">
        <v>8.6920000000000002</v>
      </c>
    </row>
    <row r="182" spans="2:6" x14ac:dyDescent="0.2">
      <c r="B182" s="16">
        <v>44409</v>
      </c>
      <c r="C182" s="14">
        <v>32.47</v>
      </c>
      <c r="D182" s="9">
        <v>20.6</v>
      </c>
      <c r="E182" s="9">
        <v>14.57</v>
      </c>
      <c r="F182" s="10">
        <v>9.1300000000000008</v>
      </c>
    </row>
    <row r="183" spans="2:6" x14ac:dyDescent="0.2">
      <c r="B183" s="16">
        <v>44440</v>
      </c>
      <c r="C183" s="14">
        <v>34.198</v>
      </c>
      <c r="D183" s="9">
        <v>22.11</v>
      </c>
      <c r="E183" s="9">
        <v>15.843</v>
      </c>
      <c r="F183" s="10">
        <v>9.7720000000000002</v>
      </c>
    </row>
    <row r="184" spans="2:6" x14ac:dyDescent="0.2">
      <c r="B184" s="16">
        <v>44470</v>
      </c>
      <c r="C184" s="14">
        <v>34.920999999999999</v>
      </c>
      <c r="D184" s="9">
        <v>22.349</v>
      </c>
      <c r="E184" s="9">
        <v>16.463000000000001</v>
      </c>
      <c r="F184" s="10">
        <v>9.8350000000000009</v>
      </c>
    </row>
    <row r="185" spans="2:6" x14ac:dyDescent="0.2">
      <c r="B185" s="16">
        <v>44501</v>
      </c>
      <c r="C185" s="14">
        <v>34.268999999999998</v>
      </c>
      <c r="D185" s="9">
        <v>22.154</v>
      </c>
      <c r="E185" s="9">
        <v>16.96</v>
      </c>
      <c r="F185" s="10">
        <v>9.9320000000000004</v>
      </c>
    </row>
    <row r="186" spans="2:6" x14ac:dyDescent="0.2">
      <c r="B186" s="16">
        <v>44531</v>
      </c>
      <c r="C186" s="14">
        <v>35.353999999999999</v>
      </c>
      <c r="D186" s="9">
        <v>23.004999999999999</v>
      </c>
      <c r="E186" s="9">
        <v>18.082999999999998</v>
      </c>
      <c r="F186" s="10">
        <v>10.282999999999999</v>
      </c>
    </row>
    <row r="187" spans="2:6" x14ac:dyDescent="0.2">
      <c r="B187" s="16">
        <v>44562</v>
      </c>
      <c r="C187" s="14">
        <v>37.549999999999997</v>
      </c>
      <c r="D187" s="9">
        <v>24.78</v>
      </c>
      <c r="E187" s="9">
        <v>19.09</v>
      </c>
      <c r="F187" s="10">
        <v>11.13</v>
      </c>
    </row>
    <row r="188" spans="2:6" x14ac:dyDescent="0.2">
      <c r="B188" s="16">
        <v>44593</v>
      </c>
      <c r="C188" s="14">
        <v>38.670999999999999</v>
      </c>
      <c r="D188" s="9">
        <v>25.483000000000001</v>
      </c>
      <c r="E188" s="9">
        <v>19.036999999999999</v>
      </c>
      <c r="F188" s="10">
        <v>10.978</v>
      </c>
    </row>
    <row r="189" spans="2:6" x14ac:dyDescent="0.2">
      <c r="B189" s="16">
        <v>44621</v>
      </c>
      <c r="C189" s="14">
        <v>41.871000000000002</v>
      </c>
      <c r="D189" s="9">
        <v>27.88</v>
      </c>
      <c r="E189" s="9">
        <v>19.71</v>
      </c>
      <c r="F189" s="10">
        <v>11.324999999999999</v>
      </c>
    </row>
    <row r="190" spans="2:6" x14ac:dyDescent="0.2">
      <c r="B190" s="16">
        <v>44652</v>
      </c>
      <c r="C190" s="14">
        <v>50.965000000000003</v>
      </c>
      <c r="D190" s="9">
        <v>34.648000000000003</v>
      </c>
      <c r="E190" s="9">
        <v>21.713999999999999</v>
      </c>
      <c r="F190" s="10">
        <v>12.643000000000001</v>
      </c>
    </row>
    <row r="191" spans="2:6" x14ac:dyDescent="0.2">
      <c r="B191" s="16">
        <v>44682</v>
      </c>
      <c r="C191" s="14">
        <v>57.491999999999997</v>
      </c>
      <c r="D191" s="9">
        <v>39.761000000000003</v>
      </c>
      <c r="E191" s="9">
        <v>22.591000000000001</v>
      </c>
      <c r="F191" s="10">
        <v>13.846</v>
      </c>
    </row>
    <row r="192" spans="2:6" x14ac:dyDescent="0.2">
      <c r="B192" s="16">
        <v>44713</v>
      </c>
      <c r="C192" s="14">
        <v>49.411000000000001</v>
      </c>
      <c r="D192" s="9">
        <v>33.552</v>
      </c>
      <c r="E192" s="9">
        <v>21.812999999999999</v>
      </c>
      <c r="F192" s="10">
        <v>14.157999999999999</v>
      </c>
    </row>
    <row r="193" spans="2:6" x14ac:dyDescent="0.2">
      <c r="B193" s="16">
        <v>44743</v>
      </c>
      <c r="C193" s="14">
        <v>48.607999999999997</v>
      </c>
      <c r="D193" s="9">
        <v>33.118000000000002</v>
      </c>
      <c r="E193" s="9">
        <v>20.768999999999998</v>
      </c>
      <c r="F193" s="10">
        <v>13.21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93"/>
  <sheetViews>
    <sheetView showGridLines="0" topLeftCell="B1" workbookViewId="0">
      <selection activeCell="V188" sqref="V188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20220701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118.40799999999999</v>
      </c>
      <c r="D3" s="35">
        <f>Grundpris_SEK!D3+Legeringstilägg_SEK!D3</f>
        <v>93.318000000000012</v>
      </c>
      <c r="E3" s="35">
        <f>Grundpris_SEK!E3+Legeringstilägg_SEK!E3</f>
        <v>107.46899999999999</v>
      </c>
      <c r="F3" s="35">
        <f>Grundpris_SEK!F3+Legeringstilägg_SEK!F3</f>
        <v>82.06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hidden="1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hidden="1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hidden="1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hidden="1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hidden="1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hidden="1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hidden="1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hidden="1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hidden="1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hidden="1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hidden="1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hidden="1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  <row r="179" spans="2:6" x14ac:dyDescent="0.2">
      <c r="B179" s="16">
        <v>44317</v>
      </c>
      <c r="C179" s="14">
        <f>Grundpris_SEK!C179+Legeringstilägg_SEK!C179</f>
        <v>71.536000000000001</v>
      </c>
      <c r="D179" s="9">
        <f>Grundpris_SEK!D179+Legeringstilägg_SEK!D179</f>
        <v>54.260000000000005</v>
      </c>
      <c r="E179" s="9">
        <f>Grundpris_SEK!E179+Legeringstilägg_SEK!E179</f>
        <v>74.099000000000004</v>
      </c>
      <c r="F179" s="10">
        <f>Grundpris_SEK!F179+Legeringstilägg_SEK!F179</f>
        <v>50.222999999999999</v>
      </c>
    </row>
    <row r="180" spans="2:6" x14ac:dyDescent="0.2">
      <c r="B180" s="16">
        <v>44348</v>
      </c>
      <c r="C180" s="14">
        <f>Grundpris_SEK!C180+Legeringstilägg_SEK!C180</f>
        <v>79.082999999999998</v>
      </c>
      <c r="D180" s="9">
        <f>Grundpris_SEK!D180+Legeringstilägg_SEK!D180</f>
        <v>61.461000000000006</v>
      </c>
      <c r="E180" s="9">
        <f>Grundpris_SEK!E180+Legeringstilägg_SEK!E180</f>
        <v>80.710000000000008</v>
      </c>
      <c r="F180" s="10">
        <f>Grundpris_SEK!F180+Legeringstilägg_SEK!F180</f>
        <v>50.323</v>
      </c>
    </row>
    <row r="181" spans="2:6" x14ac:dyDescent="0.2">
      <c r="B181" s="16">
        <v>44378</v>
      </c>
      <c r="C181" s="14">
        <f>Grundpris_SEK!C181+Legeringstilägg_SEK!C181</f>
        <v>86.292000000000002</v>
      </c>
      <c r="D181" s="9">
        <f>Grundpris_SEK!D181+Legeringstilägg_SEK!D181</f>
        <v>66.825999999999993</v>
      </c>
      <c r="E181" s="9">
        <f>Grundpris_SEK!E181+Legeringstilägg_SEK!E181</f>
        <v>86.308000000000007</v>
      </c>
      <c r="F181" s="10">
        <f>Grundpris_SEK!F181+Legeringstilägg_SEK!F181</f>
        <v>73.542000000000002</v>
      </c>
    </row>
    <row r="182" spans="2:6" x14ac:dyDescent="0.2">
      <c r="B182" s="16">
        <v>44409</v>
      </c>
      <c r="C182" s="14">
        <f>Grundpris_SEK!C182+Legeringstilägg_SEK!C182</f>
        <v>89.42</v>
      </c>
      <c r="D182" s="9">
        <f>Grundpris_SEK!D182+Legeringstilägg_SEK!D182</f>
        <v>68.2</v>
      </c>
      <c r="E182" s="9">
        <f>Grundpris_SEK!E182+Legeringstilägg_SEK!E182</f>
        <v>87.420000000000016</v>
      </c>
      <c r="F182" s="10">
        <f>Grundpris_SEK!F182+Legeringstilägg_SEK!F182</f>
        <v>73.98</v>
      </c>
    </row>
    <row r="183" spans="2:6" x14ac:dyDescent="0.2">
      <c r="B183" s="16">
        <v>44440</v>
      </c>
      <c r="C183" s="14">
        <f>Grundpris_SEK!C183+Legeringstilägg_SEK!C183</f>
        <v>103.148</v>
      </c>
      <c r="D183" s="9">
        <f>Grundpris_SEK!D183+Legeringstilägg_SEK!D183</f>
        <v>81.81</v>
      </c>
      <c r="E183" s="9">
        <f>Grundpris_SEK!E183+Legeringstilägg_SEK!E183</f>
        <v>100.94300000000001</v>
      </c>
      <c r="F183" s="10">
        <f>Grundpris_SEK!F183+Legeringstilägg_SEK!F183</f>
        <v>75.172000000000011</v>
      </c>
    </row>
    <row r="184" spans="2:6" x14ac:dyDescent="0.2">
      <c r="B184" s="16">
        <v>44470</v>
      </c>
      <c r="C184" s="14">
        <f>Grundpris_SEK!C184+Legeringstilägg_SEK!C184</f>
        <v>105.87100000000001</v>
      </c>
      <c r="D184" s="9">
        <f>Grundpris_SEK!D184+Legeringstilägg_SEK!D184</f>
        <v>84.099000000000004</v>
      </c>
      <c r="E184" s="9">
        <f>Grundpris_SEK!E184+Legeringstilägg_SEK!E184</f>
        <v>101.56300000000002</v>
      </c>
      <c r="F184" s="10">
        <f>Grundpris_SEK!F184+Legeringstilägg_SEK!F184</f>
        <v>75.235000000000014</v>
      </c>
    </row>
    <row r="185" spans="2:6" x14ac:dyDescent="0.2">
      <c r="B185" s="16">
        <v>44501</v>
      </c>
      <c r="C185" s="14">
        <f>Grundpris_SEK!C185+Legeringstilägg_SEK!C185</f>
        <v>108.16900000000001</v>
      </c>
      <c r="D185" s="9">
        <f>Grundpris_SEK!D185+Legeringstilägg_SEK!D185</f>
        <v>86.953999999999994</v>
      </c>
      <c r="E185" s="9">
        <f>Grundpris_SEK!E185+Legeringstilägg_SEK!E185</f>
        <v>102.06</v>
      </c>
      <c r="F185" s="10">
        <f>Grundpris_SEK!F185+Legeringstilägg_SEK!F185</f>
        <v>75.332000000000008</v>
      </c>
    </row>
    <row r="186" spans="2:6" x14ac:dyDescent="0.2">
      <c r="B186" s="16">
        <v>44531</v>
      </c>
      <c r="C186" s="14">
        <f>Grundpris_SEK!C186+Legeringstilägg_SEK!C186</f>
        <v>109.70400000000001</v>
      </c>
      <c r="D186" s="9">
        <f>Grundpris_SEK!D186+Legeringstilägg_SEK!D186</f>
        <v>88.454999999999998</v>
      </c>
      <c r="E186" s="9">
        <f>Grundpris_SEK!E186+Legeringstilägg_SEK!E186</f>
        <v>97.233000000000004</v>
      </c>
      <c r="F186" s="10">
        <f>Grundpris_SEK!F186+Legeringstilägg_SEK!F186</f>
        <v>77.332999999999998</v>
      </c>
    </row>
    <row r="187" spans="2:6" x14ac:dyDescent="0.2">
      <c r="B187" s="16">
        <v>44562</v>
      </c>
      <c r="C187" s="14">
        <f>Grundpris_SEK!C187+Legeringstilägg_SEK!C187</f>
        <v>113.89999999999999</v>
      </c>
      <c r="D187" s="9">
        <f>Grundpris_SEK!D187+Legeringstilägg_SEK!D187</f>
        <v>91.98</v>
      </c>
      <c r="E187" s="9">
        <f>Grundpris_SEK!E187+Legeringstilägg_SEK!E187</f>
        <v>106.49000000000001</v>
      </c>
      <c r="F187" s="10">
        <f>Grundpris_SEK!F187+Legeringstilägg_SEK!F187</f>
        <v>82.429999999999993</v>
      </c>
    </row>
    <row r="188" spans="2:6" x14ac:dyDescent="0.2">
      <c r="B188" s="16">
        <v>44593</v>
      </c>
      <c r="C188" s="14">
        <f>Grundpris_SEK!C188+Legeringstilägg_SEK!C188</f>
        <v>115.67099999999999</v>
      </c>
      <c r="D188" s="9">
        <f>Grundpris_SEK!D188+Legeringstilägg_SEK!D188</f>
        <v>93.233000000000004</v>
      </c>
      <c r="E188" s="9">
        <f>Grundpris_SEK!E188+Legeringstilägg_SEK!E188</f>
        <v>107.137</v>
      </c>
      <c r="F188" s="10">
        <f>Grundpris_SEK!F188+Legeringstilägg_SEK!F188</f>
        <v>84.378</v>
      </c>
    </row>
    <row r="189" spans="2:6" x14ac:dyDescent="0.2">
      <c r="B189" s="16">
        <v>44621</v>
      </c>
      <c r="C189" s="14">
        <f>Grundpris_SEK!C189+Legeringstilägg_SEK!C189</f>
        <v>130.17100000000002</v>
      </c>
      <c r="D189" s="9">
        <f>Grundpris_SEK!D189+Legeringstilägg_SEK!D189</f>
        <v>106.93</v>
      </c>
      <c r="E189" s="9">
        <f>Grundpris_SEK!E189+Legeringstilägg_SEK!E189</f>
        <v>120.21000000000001</v>
      </c>
      <c r="F189" s="10">
        <f>Grundpris_SEK!F189+Legeringstilägg_SEK!F189</f>
        <v>88.325000000000003</v>
      </c>
    </row>
    <row r="190" spans="2:6" x14ac:dyDescent="0.2">
      <c r="B190" s="16">
        <v>44652</v>
      </c>
      <c r="C190" s="14">
        <f>Grundpris_SEK!C190+Legeringstilägg_SEK!C190</f>
        <v>127.11500000000001</v>
      </c>
      <c r="D190" s="9">
        <f>Grundpris_SEK!D190+Legeringstilägg_SEK!D190</f>
        <v>101.19800000000001</v>
      </c>
      <c r="E190" s="9">
        <f>Grundpris_SEK!E190+Legeringstilägg_SEK!E190</f>
        <v>111.06400000000001</v>
      </c>
      <c r="F190" s="10">
        <f>Grundpris_SEK!F190+Legeringstilägg_SEK!F190</f>
        <v>81.493000000000009</v>
      </c>
    </row>
    <row r="191" spans="2:6" x14ac:dyDescent="0.2">
      <c r="B191" s="16">
        <v>44682</v>
      </c>
      <c r="C191" s="14">
        <f>Grundpris_SEK!C191+Legeringstilägg_SEK!C191</f>
        <v>129.69200000000001</v>
      </c>
      <c r="D191" s="9">
        <f>Grundpris_SEK!D191+Legeringstilägg_SEK!D191</f>
        <v>102.611</v>
      </c>
      <c r="E191" s="9">
        <f>Grundpris_SEK!E191+Legeringstilägg_SEK!E191</f>
        <v>109.291</v>
      </c>
      <c r="F191" s="10">
        <f>Grundpris_SEK!F191+Legeringstilägg_SEK!F191</f>
        <v>82.696000000000012</v>
      </c>
    </row>
    <row r="192" spans="2:6" x14ac:dyDescent="0.2">
      <c r="B192" s="16">
        <v>44713</v>
      </c>
      <c r="C192" s="14">
        <f>Grundpris_SEK!C192+Legeringstilägg_SEK!C192</f>
        <v>121.611</v>
      </c>
      <c r="D192" s="9">
        <f>Grundpris_SEK!D192+Legeringstilägg_SEK!D192</f>
        <v>96.402000000000001</v>
      </c>
      <c r="E192" s="9">
        <f>Grundpris_SEK!E192+Legeringstilägg_SEK!E192</f>
        <v>108.51300000000001</v>
      </c>
      <c r="F192" s="10">
        <f>Grundpris_SEK!F192+Legeringstilägg_SEK!F192</f>
        <v>83.00800000000001</v>
      </c>
    </row>
    <row r="193" spans="2:6" x14ac:dyDescent="0.2">
      <c r="B193" s="16">
        <v>44743</v>
      </c>
      <c r="C193" s="14">
        <f>Grundpris_SEK!C193+Legeringstilägg_SEK!C193</f>
        <v>118.40799999999999</v>
      </c>
      <c r="D193" s="9">
        <f>Grundpris_SEK!D193+Legeringstilägg_SEK!D193</f>
        <v>93.318000000000012</v>
      </c>
      <c r="E193" s="9">
        <f>Grundpris_SEK!E193+Legeringstilägg_SEK!E193</f>
        <v>107.46899999999999</v>
      </c>
      <c r="F193" s="10">
        <f>Grundpris_SEK!F193+Legeringstilägg_SEK!F193</f>
        <v>82.06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93"/>
  <sheetViews>
    <sheetView showGridLines="0" workbookViewId="0">
      <selection activeCell="J198" sqref="J198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20220701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0.41051280318897376</v>
      </c>
      <c r="D3" s="34">
        <f>Legeringstilägg_SEK!D3/Effektivpris_SEK!D3</f>
        <v>0.35489401830300688</v>
      </c>
      <c r="E3" s="34">
        <f>Legeringstilägg_SEK!E3/Effektivpris_SEK!E3</f>
        <v>0.19325572955922171</v>
      </c>
      <c r="F3" s="34">
        <f>Legeringstilägg_SEK!F3/Effektivpris_SEK!F3</f>
        <v>0.16097977089934196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hidden="1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hidden="1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hidden="1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hidden="1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hidden="1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hidden="1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hidden="1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hidden="1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hidden="1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hidden="1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hidden="1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hidden="1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  <row r="179" spans="2:6" x14ac:dyDescent="0.2">
      <c r="B179" s="16">
        <v>44317</v>
      </c>
      <c r="C179" s="24">
        <f>Legeringstilägg_SEK!C179/Effektivpris_SEK!C179</f>
        <v>0.36255871169760678</v>
      </c>
      <c r="D179" s="25">
        <f>Legeringstilägg_SEK!D179/Effektivpris_SEK!D179</f>
        <v>0.33560633984518984</v>
      </c>
      <c r="E179" s="25">
        <f>Legeringstilägg_SEK!E179/Effektivpris_SEK!E179</f>
        <v>0.16867973926773641</v>
      </c>
      <c r="F179" s="26">
        <f>Legeringstilägg_SEK!F179/Effektivpris_SEK!F179</f>
        <v>0.16671644465683053</v>
      </c>
    </row>
    <row r="180" spans="2:6" x14ac:dyDescent="0.2">
      <c r="B180" s="16">
        <v>44348</v>
      </c>
      <c r="C180" s="24">
        <f>Legeringstilägg_SEK!C180/Effektivpris_SEK!C180</f>
        <v>0.34119848766485844</v>
      </c>
      <c r="D180" s="25">
        <f>Legeringstilägg_SEK!D180/Effektivpris_SEK!D180</f>
        <v>0.30606400807015827</v>
      </c>
      <c r="E180" s="25">
        <f>Legeringstilägg_SEK!E180/Effektivpris_SEK!E180</f>
        <v>0.15747738817990337</v>
      </c>
      <c r="F180" s="26">
        <f>Legeringstilägg_SEK!F180/Effektivpris_SEK!F180</f>
        <v>0.16837231484609425</v>
      </c>
    </row>
    <row r="181" spans="2:6" x14ac:dyDescent="0.2">
      <c r="B181" s="16">
        <v>44378</v>
      </c>
      <c r="C181" s="24">
        <f>Legeringstilägg_SEK!C181/Effektivpris_SEK!C181</f>
        <v>0.3400315208825847</v>
      </c>
      <c r="D181" s="25">
        <f>Legeringstilägg_SEK!D181/Effektivpris_SEK!D181</f>
        <v>0.28770239128482927</v>
      </c>
      <c r="E181" s="25">
        <f>Legeringstilägg_SEK!E181/Effektivpris_SEK!E181</f>
        <v>0.15592992538351022</v>
      </c>
      <c r="F181" s="26">
        <f>Legeringstilägg_SEK!F181/Effektivpris_SEK!F181</f>
        <v>0.11819096570667102</v>
      </c>
    </row>
    <row r="182" spans="2:6" x14ac:dyDescent="0.2">
      <c r="B182" s="16">
        <v>44409</v>
      </c>
      <c r="C182" s="24">
        <f>Legeringstilägg_SEK!C182/Effektivpris_SEK!C182</f>
        <v>0.36311787072243346</v>
      </c>
      <c r="D182" s="25">
        <f>Legeringstilägg_SEK!D182/Effektivpris_SEK!D182</f>
        <v>0.30205278592375367</v>
      </c>
      <c r="E182" s="25">
        <f>Legeringstilägg_SEK!E182/Effektivpris_SEK!E182</f>
        <v>0.16666666666666663</v>
      </c>
      <c r="F182" s="26">
        <f>Legeringstilägg_SEK!F182/Effektivpris_SEK!F182</f>
        <v>0.123411732900784</v>
      </c>
    </row>
    <row r="183" spans="2:6" x14ac:dyDescent="0.2">
      <c r="B183" s="16">
        <v>44440</v>
      </c>
      <c r="C183" s="24">
        <f>Legeringstilägg_SEK!C183/Effektivpris_SEK!C183</f>
        <v>0.33154302555551246</v>
      </c>
      <c r="D183" s="25">
        <f>Legeringstilägg_SEK!D183/Effektivpris_SEK!D183</f>
        <v>0.27026035936927023</v>
      </c>
      <c r="E183" s="25">
        <f>Legeringstilägg_SEK!E183/Effektivpris_SEK!E183</f>
        <v>0.15694996185966337</v>
      </c>
      <c r="F183" s="26">
        <f>Legeringstilägg_SEK!F183/Effektivpris_SEK!F183</f>
        <v>0.12999521098281272</v>
      </c>
    </row>
    <row r="184" spans="2:6" x14ac:dyDescent="0.2">
      <c r="B184" s="16">
        <v>44470</v>
      </c>
      <c r="C184" s="24">
        <f>Legeringstilägg_SEK!C184/Effektivpris_SEK!C184</f>
        <v>0.32984481113808312</v>
      </c>
      <c r="D184" s="25">
        <f>Legeringstilägg_SEK!D184/Effektivpris_SEK!D184</f>
        <v>0.26574632278624</v>
      </c>
      <c r="E184" s="25">
        <f>Legeringstilägg_SEK!E184/Effektivpris_SEK!E184</f>
        <v>0.16209643275602334</v>
      </c>
      <c r="F184" s="26">
        <f>Legeringstilägg_SEK!F184/Effektivpris_SEK!F184</f>
        <v>0.13072373230544293</v>
      </c>
    </row>
    <row r="185" spans="2:6" x14ac:dyDescent="0.2">
      <c r="B185" s="16">
        <v>44501</v>
      </c>
      <c r="C185" s="24">
        <f>Legeringstilägg_SEK!C185/Effektivpris_SEK!C185</f>
        <v>0.31680980687627691</v>
      </c>
      <c r="D185" s="25">
        <f>Legeringstilägg_SEK!D185/Effektivpris_SEK!D185</f>
        <v>0.25477838857326862</v>
      </c>
      <c r="E185" s="25">
        <f>Legeringstilägg_SEK!E185/Effektivpris_SEK!E185</f>
        <v>0.16617675876935137</v>
      </c>
      <c r="F185" s="26">
        <f>Legeringstilägg_SEK!F185/Effektivpris_SEK!F185</f>
        <v>0.13184304146976053</v>
      </c>
    </row>
    <row r="186" spans="2:6" x14ac:dyDescent="0.2">
      <c r="B186" s="16">
        <v>44531</v>
      </c>
      <c r="C186" s="24">
        <f>Legeringstilägg_SEK!C186/Effektivpris_SEK!C186</f>
        <v>0.32226719171589002</v>
      </c>
      <c r="D186" s="25">
        <f>Legeringstilägg_SEK!D186/Effektivpris_SEK!D186</f>
        <v>0.26007574472895822</v>
      </c>
      <c r="E186" s="25">
        <f>Legeringstilägg_SEK!E186/Effektivpris_SEK!E186</f>
        <v>0.18597595466559705</v>
      </c>
      <c r="F186" s="26">
        <f>Legeringstilägg_SEK!F186/Effektivpris_SEK!F186</f>
        <v>0.13297040073448593</v>
      </c>
    </row>
    <row r="187" spans="2:6" x14ac:dyDescent="0.2">
      <c r="B187" s="16">
        <v>44562</v>
      </c>
      <c r="C187" s="24">
        <f>Legeringstilägg_SEK!C187/Effektivpris_SEK!C187</f>
        <v>0.32967515364354699</v>
      </c>
      <c r="D187" s="25">
        <f>Legeringstilägg_SEK!D187/Effektivpris_SEK!D187</f>
        <v>0.26940639269406391</v>
      </c>
      <c r="E187" s="25">
        <f>Legeringstilägg_SEK!E187/Effektivpris_SEK!E187</f>
        <v>0.17926565874730019</v>
      </c>
      <c r="F187" s="26">
        <f>Legeringstilägg_SEK!F187/Effektivpris_SEK!F187</f>
        <v>0.13502365643576369</v>
      </c>
    </row>
    <row r="188" spans="2:6" x14ac:dyDescent="0.2">
      <c r="B188" s="16">
        <v>44593</v>
      </c>
      <c r="C188" s="24">
        <f>Legeringstilägg_SEK!C188/Effektivpris_SEK!C188</f>
        <v>0.33431888718866443</v>
      </c>
      <c r="D188" s="25">
        <f>Legeringstilägg_SEK!D188/Effektivpris_SEK!D188</f>
        <v>0.27332596827303635</v>
      </c>
      <c r="E188" s="25">
        <f>Legeringstilägg_SEK!E188/Effektivpris_SEK!E188</f>
        <v>0.17768838029812295</v>
      </c>
      <c r="F188" s="26">
        <f>Legeringstilägg_SEK!F188/Effektivpris_SEK!F188</f>
        <v>0.13010500367394345</v>
      </c>
    </row>
    <row r="189" spans="2:6" x14ac:dyDescent="0.2">
      <c r="B189" s="16">
        <v>44621</v>
      </c>
      <c r="C189" s="24">
        <f>Legeringstilägg_SEK!C189/Effektivpris_SEK!C189</f>
        <v>0.32166150678722599</v>
      </c>
      <c r="D189" s="25">
        <f>Legeringstilägg_SEK!D189/Effektivpris_SEK!D189</f>
        <v>0.26073131955484896</v>
      </c>
      <c r="E189" s="25">
        <f>Legeringstilägg_SEK!E189/Effektivpris_SEK!E189</f>
        <v>0.16396306463688545</v>
      </c>
      <c r="F189" s="26">
        <f>Legeringstilägg_SEK!F189/Effektivpris_SEK!F189</f>
        <v>0.12821964336258138</v>
      </c>
    </row>
    <row r="190" spans="2:6" x14ac:dyDescent="0.2">
      <c r="B190" s="16">
        <v>44652</v>
      </c>
      <c r="C190" s="24">
        <f>Legeringstilägg_SEK!C190/Effektivpris_SEK!C190</f>
        <v>0.40093616016992489</v>
      </c>
      <c r="D190" s="25">
        <f>Legeringstilägg_SEK!D190/Effektivpris_SEK!D190</f>
        <v>0.3423783078716971</v>
      </c>
      <c r="E190" s="25">
        <f>Legeringstilägg_SEK!E190/Effektivpris_SEK!E190</f>
        <v>0.19550889577180722</v>
      </c>
      <c r="F190" s="26">
        <f>Legeringstilägg_SEK!F190/Effektivpris_SEK!F190</f>
        <v>0.15514215944927784</v>
      </c>
    </row>
    <row r="191" spans="2:6" x14ac:dyDescent="0.2">
      <c r="B191" s="16">
        <v>44682</v>
      </c>
      <c r="C191" s="24">
        <f>Legeringstilägg_SEK!C191/Effektivpris_SEK!C191</f>
        <v>0.44329642537704711</v>
      </c>
      <c r="D191" s="25">
        <f>Legeringstilägg_SEK!D191/Effektivpris_SEK!D191</f>
        <v>0.38749256902281431</v>
      </c>
      <c r="E191" s="25">
        <f>Legeringstilägg_SEK!E191/Effektivpris_SEK!E191</f>
        <v>0.20670503518130498</v>
      </c>
      <c r="F191" s="26">
        <f>Legeringstilägg_SEK!F191/Effektivpris_SEK!F191</f>
        <v>0.16743252394311695</v>
      </c>
    </row>
    <row r="192" spans="2:6" x14ac:dyDescent="0.2">
      <c r="B192" s="16">
        <v>44713</v>
      </c>
      <c r="C192" s="24">
        <f>Legeringstilägg_SEK!C192/Effektivpris_SEK!C192</f>
        <v>0.40630370607921978</v>
      </c>
      <c r="D192" s="25">
        <f>Legeringstilägg_SEK!D192/Effektivpris_SEK!D192</f>
        <v>0.34804257173087694</v>
      </c>
      <c r="E192" s="25">
        <f>Legeringstilägg_SEK!E192/Effektivpris_SEK!E192</f>
        <v>0.20101738962151999</v>
      </c>
      <c r="F192" s="26">
        <f>Legeringstilägg_SEK!F192/Effektivpris_SEK!F192</f>
        <v>0.17056187355435617</v>
      </c>
    </row>
    <row r="193" spans="2:6" x14ac:dyDescent="0.2">
      <c r="B193" s="16">
        <v>44743</v>
      </c>
      <c r="C193" s="24">
        <f>Legeringstilägg_SEK!C193/Effektivpris_SEK!C193</f>
        <v>0.41051280318897376</v>
      </c>
      <c r="D193" s="25">
        <f>Legeringstilägg_SEK!D193/Effektivpris_SEK!D193</f>
        <v>0.35489401830300688</v>
      </c>
      <c r="E193" s="25">
        <f>Legeringstilägg_SEK!E193/Effektivpris_SEK!E193</f>
        <v>0.19325572955922171</v>
      </c>
      <c r="F193" s="26">
        <f>Legeringstilägg_SEK!F193/Effektivpris_SEK!F193</f>
        <v>0.16097977089934196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22" ma:contentTypeDescription="Create a new document." ma:contentTypeScope="" ma:versionID="609b33ce67978f3c9abc8fb50642ea55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06b5118f66041dba092621d754aaa535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3242639-6be9-470d-9e7c-11a6a47b25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3ebfaa-3afe-44e3-9dd6-8b9c6c7fc3af}" ma:internalName="TaxCatchAll" ma:showField="CatchAllData" ma:web="ac75243e-1433-4ebf-98f6-791aa62b44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9CD3C-B742-49AA-A512-955BE53E2454}"/>
</file>

<file path=customXml/itemProps2.xml><?xml version="1.0" encoding="utf-8"?>
<ds:datastoreItem xmlns:ds="http://schemas.openxmlformats.org/officeDocument/2006/customXml" ds:itemID="{1A798E08-5184-43F4-91F1-8DBDC07F2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2022-06-28T12:53:05Z</dcterms:modified>
</cp:coreProperties>
</file>